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D:\SAMOBORfest DOKUMENTACIJA\SAMOBORfest 2023\PRIJAVNICE\MAJORETTE\"/>
    </mc:Choice>
  </mc:AlternateContent>
  <xr:revisionPtr revIDLastSave="0" documentId="8_{C295B47B-F1B4-46F8-AB72-6FE44C6B6989}" xr6:coauthVersionLast="47" xr6:coauthVersionMax="47" xr10:uidLastSave="{00000000-0000-0000-0000-000000000000}"/>
  <bookViews>
    <workbookView xWindow="-120" yWindow="-120" windowWidth="29040" windowHeight="15720" tabRatio="714" xr2:uid="{00000000-000D-0000-FFFF-FFFF00000000}"/>
  </bookViews>
  <sheets>
    <sheet name="INSTRUCTIONS - CLUB INFO" sheetId="34" r:id="rId1"/>
    <sheet name="SOLO PROGRAM" sheetId="3" r:id="rId2"/>
    <sheet name="DUO PROGRAM" sheetId="36" r:id="rId3"/>
    <sheet name="TRIO PROGRAM" sheetId="29" r:id="rId4"/>
    <sheet name="TRADITIONAL MAJORETTE TEAM" sheetId="30" r:id="rId5"/>
    <sheet name="TRADITIONAL MAJORETTE GROUP" sheetId="43" r:id="rId6"/>
    <sheet name="MODERN MAJORETTE TEAM" sheetId="40" r:id="rId7"/>
    <sheet name="MODERN MAJORETTE GROUP" sheetId="32" r:id="rId8"/>
    <sheet name="POMPON TEAM" sheetId="39" r:id="rId9"/>
    <sheet name="POMPON GROUP" sheetId="45" r:id="rId10"/>
    <sheet name="TEAM MIX" sheetId="38" r:id="rId11"/>
    <sheet name="GROUP MIX" sheetId="42" r:id="rId12"/>
    <sheet name="SHOW DANCE" sheetId="44" r:id="rId13"/>
    <sheet name="BATONFLAG" sheetId="41" r:id="rId14"/>
    <sheet name="FLAGS" sheetId="46" r:id="rId15"/>
    <sheet name="VALUES" sheetId="27" state="hidden" r:id="rId16"/>
    <sheet name="FIX" sheetId="33" state="hidden" r:id="rId17"/>
  </sheets>
  <definedNames>
    <definedName name="CATEGORY">VALUES!$A$1:$C$1</definedName>
    <definedName name="Floor_1_Baton">VALUES!$A$2:$A$6</definedName>
    <definedName name="Floor_2_Batons">VALUES!$B$2:$B$3</definedName>
    <definedName name="Solo_Dance">VALUES!$C$2:$C$6</definedName>
  </definedNames>
  <calcPr calcId="191029"/>
  <pivotCaches>
    <pivotCache cacheId="2"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0" i="33" l="1"/>
  <c r="H59" i="33"/>
  <c r="H58" i="33"/>
  <c r="H57" i="33"/>
  <c r="H56" i="33"/>
  <c r="H53" i="33"/>
  <c r="H55" i="33"/>
  <c r="H54" i="33"/>
  <c r="H52" i="33"/>
  <c r="H51" i="33"/>
  <c r="H50" i="33"/>
  <c r="H49" i="33"/>
  <c r="H48" i="33"/>
  <c r="H47" i="33"/>
  <c r="H46" i="33"/>
  <c r="H45" i="33"/>
  <c r="H44" i="33"/>
  <c r="H43" i="33"/>
  <c r="H42" i="33"/>
  <c r="H41" i="33"/>
  <c r="H40" i="33"/>
  <c r="H39" i="33"/>
  <c r="H37" i="33"/>
  <c r="H36" i="33"/>
  <c r="H35" i="33"/>
  <c r="H34" i="33"/>
  <c r="H33" i="33"/>
  <c r="H32" i="33"/>
  <c r="H31" i="33"/>
  <c r="H30" i="33"/>
  <c r="H29" i="33"/>
  <c r="H28" i="33"/>
  <c r="H27" i="33"/>
  <c r="H26" i="33"/>
  <c r="H25" i="33"/>
  <c r="H24" i="33"/>
  <c r="H23" i="33"/>
  <c r="H22" i="33"/>
  <c r="H21" i="33"/>
  <c r="H20" i="33"/>
  <c r="H19" i="33"/>
  <c r="H18" i="33"/>
  <c r="H17" i="33"/>
  <c r="H16" i="33"/>
  <c r="H15" i="33"/>
  <c r="H14" i="33"/>
  <c r="H13" i="33"/>
  <c r="H12" i="33"/>
  <c r="H11" i="33"/>
  <c r="H10" i="33"/>
  <c r="H9" i="33"/>
  <c r="H8" i="33"/>
  <c r="H7" i="33"/>
  <c r="H6" i="33"/>
  <c r="H5" i="33"/>
  <c r="H4" i="33"/>
  <c r="H3" i="33"/>
  <c r="H2" i="33"/>
  <c r="E52" i="46"/>
  <c r="E53"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43" i="46"/>
  <c r="E44" i="46"/>
  <c r="E45" i="46"/>
  <c r="E46" i="46"/>
  <c r="E47" i="46"/>
  <c r="E48" i="46"/>
  <c r="E14" i="46"/>
  <c r="Y26" i="41"/>
  <c r="Y25" i="41"/>
  <c r="Y21" i="41"/>
  <c r="Y20" i="41"/>
  <c r="Y19" i="41"/>
  <c r="Y18" i="41"/>
  <c r="Y17" i="41"/>
  <c r="Y16" i="41"/>
  <c r="Y15" i="41"/>
  <c r="Y14" i="41"/>
  <c r="O21" i="41"/>
  <c r="O20" i="41"/>
  <c r="O19" i="41"/>
  <c r="O18" i="41"/>
  <c r="O17" i="41"/>
  <c r="O16" i="41"/>
  <c r="O15" i="41"/>
  <c r="O14" i="41"/>
  <c r="O26" i="41"/>
  <c r="O25" i="41"/>
  <c r="E26" i="41"/>
  <c r="E25" i="41"/>
  <c r="E15" i="41"/>
  <c r="E16" i="41"/>
  <c r="E17" i="41"/>
  <c r="E18" i="41"/>
  <c r="E19" i="41"/>
  <c r="E20" i="41"/>
  <c r="E21" i="41"/>
  <c r="E14" i="41"/>
  <c r="AC48" i="44"/>
  <c r="AC47" i="44"/>
  <c r="AC46" i="44"/>
  <c r="AC45" i="44"/>
  <c r="AC44" i="44"/>
  <c r="AC43" i="44"/>
  <c r="AC42" i="44"/>
  <c r="AC41" i="44"/>
  <c r="AC40" i="44"/>
  <c r="AC39" i="44"/>
  <c r="AC38" i="44"/>
  <c r="AC37" i="44"/>
  <c r="AC36" i="44"/>
  <c r="AC35" i="44"/>
  <c r="AC34" i="44"/>
  <c r="AC33" i="44"/>
  <c r="AC32" i="44"/>
  <c r="AC31" i="44"/>
  <c r="AC30" i="44"/>
  <c r="AC29" i="44"/>
  <c r="AC28" i="44"/>
  <c r="AC27" i="44"/>
  <c r="AC26" i="44"/>
  <c r="AC25" i="44"/>
  <c r="AC24" i="44"/>
  <c r="AC23" i="44"/>
  <c r="AC22" i="44"/>
  <c r="AC21" i="44"/>
  <c r="AC20" i="44"/>
  <c r="AC19" i="44"/>
  <c r="AC18" i="44"/>
  <c r="AC17" i="44"/>
  <c r="AC16" i="44"/>
  <c r="AC15" i="44"/>
  <c r="AC14" i="44"/>
  <c r="W48" i="44"/>
  <c r="W47" i="44"/>
  <c r="W46" i="44"/>
  <c r="W45" i="44"/>
  <c r="W44" i="44"/>
  <c r="W43" i="44"/>
  <c r="W42" i="44"/>
  <c r="W41" i="44"/>
  <c r="W40" i="44"/>
  <c r="W39" i="44"/>
  <c r="W38" i="44"/>
  <c r="W37" i="44"/>
  <c r="W36" i="44"/>
  <c r="W35" i="44"/>
  <c r="W34" i="44"/>
  <c r="W33" i="44"/>
  <c r="W32" i="44"/>
  <c r="W31" i="44"/>
  <c r="W30" i="44"/>
  <c r="W29" i="44"/>
  <c r="W28" i="44"/>
  <c r="W27" i="44"/>
  <c r="W26" i="44"/>
  <c r="W25" i="44"/>
  <c r="W24" i="44"/>
  <c r="W23" i="44"/>
  <c r="W22" i="44"/>
  <c r="W21" i="44"/>
  <c r="W20" i="44"/>
  <c r="W19" i="44"/>
  <c r="W18" i="44"/>
  <c r="W17" i="44"/>
  <c r="W16" i="44"/>
  <c r="W15" i="44"/>
  <c r="W14" i="44"/>
  <c r="Q48" i="44"/>
  <c r="Q47" i="44"/>
  <c r="Q46" i="44"/>
  <c r="Q45" i="44"/>
  <c r="Q44" i="44"/>
  <c r="Q43" i="44"/>
  <c r="Q42" i="44"/>
  <c r="Q41" i="44"/>
  <c r="Q40" i="44"/>
  <c r="Q39" i="44"/>
  <c r="Q38" i="44"/>
  <c r="Q37" i="44"/>
  <c r="Q36" i="44"/>
  <c r="Q35" i="44"/>
  <c r="Q34" i="44"/>
  <c r="Q33" i="44"/>
  <c r="Q32" i="44"/>
  <c r="Q31" i="44"/>
  <c r="Q30" i="44"/>
  <c r="Q29" i="44"/>
  <c r="Q28" i="44"/>
  <c r="Q27" i="44"/>
  <c r="Q26" i="44"/>
  <c r="Q25" i="44"/>
  <c r="Q24" i="44"/>
  <c r="Q23" i="44"/>
  <c r="Q22" i="44"/>
  <c r="Q21" i="44"/>
  <c r="Q20" i="44"/>
  <c r="Q19" i="44"/>
  <c r="Q18" i="44"/>
  <c r="Q17" i="44"/>
  <c r="Q16" i="44"/>
  <c r="Q15" i="44"/>
  <c r="Q14" i="44"/>
  <c r="K48" i="44"/>
  <c r="K47" i="44"/>
  <c r="K46" i="44"/>
  <c r="K45" i="44"/>
  <c r="K44" i="44"/>
  <c r="K43" i="44"/>
  <c r="K42" i="44"/>
  <c r="K41" i="44"/>
  <c r="K40" i="44"/>
  <c r="K39" i="44"/>
  <c r="K38" i="44"/>
  <c r="K37" i="44"/>
  <c r="K36" i="44"/>
  <c r="K35" i="44"/>
  <c r="K34" i="44"/>
  <c r="K33" i="44"/>
  <c r="K32" i="44"/>
  <c r="K31" i="44"/>
  <c r="K30" i="44"/>
  <c r="K29" i="44"/>
  <c r="K28" i="44"/>
  <c r="K27" i="44"/>
  <c r="K26" i="44"/>
  <c r="K25" i="44"/>
  <c r="K24" i="44"/>
  <c r="K23" i="44"/>
  <c r="K22" i="44"/>
  <c r="K21" i="44"/>
  <c r="K20" i="44"/>
  <c r="K19" i="44"/>
  <c r="K18" i="44"/>
  <c r="K17" i="44"/>
  <c r="K16" i="44"/>
  <c r="K15" i="44"/>
  <c r="K14" i="44"/>
  <c r="AC53" i="44"/>
  <c r="AC52" i="44"/>
  <c r="W53" i="44"/>
  <c r="W52" i="44"/>
  <c r="Q53" i="44"/>
  <c r="Q52" i="44"/>
  <c r="K53" i="44"/>
  <c r="K52" i="44"/>
  <c r="E53" i="44"/>
  <c r="E52" i="44"/>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45" i="44"/>
  <c r="E46" i="44"/>
  <c r="E47" i="44"/>
  <c r="E48" i="44"/>
  <c r="E14" i="44"/>
  <c r="Q38" i="42"/>
  <c r="Q37" i="42"/>
  <c r="Q36" i="42"/>
  <c r="Q35" i="42"/>
  <c r="Q34" i="42"/>
  <c r="Q33" i="42"/>
  <c r="Q32" i="42"/>
  <c r="Q31" i="42"/>
  <c r="Q30" i="42"/>
  <c r="Q29" i="42"/>
  <c r="Q28" i="42"/>
  <c r="Q27" i="42"/>
  <c r="Q26" i="42"/>
  <c r="Q25" i="42"/>
  <c r="Q24" i="42"/>
  <c r="Q23" i="42"/>
  <c r="Q22" i="42"/>
  <c r="Q21" i="42"/>
  <c r="Q20" i="42"/>
  <c r="Q19" i="42"/>
  <c r="Q18" i="42"/>
  <c r="Q17" i="42"/>
  <c r="Q16" i="42"/>
  <c r="Q15" i="42"/>
  <c r="Q14" i="42"/>
  <c r="Q43" i="42"/>
  <c r="Q42" i="42"/>
  <c r="K43" i="42"/>
  <c r="K42" i="42"/>
  <c r="K38" i="42"/>
  <c r="K37" i="42"/>
  <c r="K36" i="42"/>
  <c r="K35" i="42"/>
  <c r="K34" i="42"/>
  <c r="K33" i="42"/>
  <c r="K32" i="42"/>
  <c r="K31" i="42"/>
  <c r="K30" i="42"/>
  <c r="K29" i="42"/>
  <c r="K28" i="42"/>
  <c r="K27" i="42"/>
  <c r="K26" i="42"/>
  <c r="K25" i="42"/>
  <c r="K24" i="42"/>
  <c r="K23" i="42"/>
  <c r="K22" i="42"/>
  <c r="K21" i="42"/>
  <c r="K20" i="42"/>
  <c r="K19" i="42"/>
  <c r="K18" i="42"/>
  <c r="K17" i="42"/>
  <c r="K16" i="42"/>
  <c r="K15" i="42"/>
  <c r="K14" i="42"/>
  <c r="E43" i="42"/>
  <c r="E42" i="42"/>
  <c r="E36" i="42"/>
  <c r="E37" i="42"/>
  <c r="E38" i="42"/>
  <c r="E15" i="42"/>
  <c r="E16" i="42"/>
  <c r="E17" i="42"/>
  <c r="E18" i="42"/>
  <c r="E19" i="42"/>
  <c r="E20" i="42"/>
  <c r="E21" i="42"/>
  <c r="E22" i="42"/>
  <c r="E23" i="42"/>
  <c r="E24" i="42"/>
  <c r="E25" i="42"/>
  <c r="E26" i="42"/>
  <c r="E27" i="42"/>
  <c r="E28" i="42"/>
  <c r="E29" i="42"/>
  <c r="E30" i="42"/>
  <c r="E31" i="42"/>
  <c r="E32" i="42"/>
  <c r="E33" i="42"/>
  <c r="E34" i="42"/>
  <c r="E35" i="42"/>
  <c r="E14" i="42"/>
  <c r="AC15" i="45"/>
  <c r="AC16" i="45"/>
  <c r="AC17" i="45"/>
  <c r="AC18" i="45"/>
  <c r="AC19" i="45"/>
  <c r="AC20" i="45"/>
  <c r="AC21" i="45"/>
  <c r="AC22" i="45"/>
  <c r="AC23" i="45"/>
  <c r="AC24" i="45"/>
  <c r="AC25" i="45"/>
  <c r="AC26" i="45"/>
  <c r="AC27" i="45"/>
  <c r="AC28" i="45"/>
  <c r="AC29" i="45"/>
  <c r="AC30" i="45"/>
  <c r="AC31" i="45"/>
  <c r="AC32" i="45"/>
  <c r="AC33" i="45"/>
  <c r="AC34" i="45"/>
  <c r="AC35" i="45"/>
  <c r="AC36" i="45"/>
  <c r="AC37" i="45"/>
  <c r="AC38" i="45"/>
  <c r="AC39" i="45"/>
  <c r="AC40" i="45"/>
  <c r="AC41" i="45"/>
  <c r="AC42" i="45"/>
  <c r="AC43" i="45"/>
  <c r="AC44" i="45"/>
  <c r="AC45" i="45"/>
  <c r="AC46" i="45"/>
  <c r="AC47" i="45"/>
  <c r="AC48" i="45"/>
  <c r="AC14" i="45"/>
  <c r="W15" i="45"/>
  <c r="W16" i="45"/>
  <c r="W17" i="45"/>
  <c r="W18" i="45"/>
  <c r="W19" i="45"/>
  <c r="W20" i="45"/>
  <c r="W21" i="45"/>
  <c r="W22" i="45"/>
  <c r="W23" i="45"/>
  <c r="W24" i="45"/>
  <c r="W25" i="45"/>
  <c r="W26" i="45"/>
  <c r="W27" i="45"/>
  <c r="W28" i="45"/>
  <c r="W29" i="45"/>
  <c r="W30" i="45"/>
  <c r="W31" i="45"/>
  <c r="W32" i="45"/>
  <c r="W33" i="45"/>
  <c r="W34" i="45"/>
  <c r="W35" i="45"/>
  <c r="W36" i="45"/>
  <c r="W37" i="45"/>
  <c r="W38" i="45"/>
  <c r="W39" i="45"/>
  <c r="W40" i="45"/>
  <c r="W41" i="45"/>
  <c r="W42" i="45"/>
  <c r="W43" i="45"/>
  <c r="W44" i="45"/>
  <c r="W45" i="45"/>
  <c r="W46" i="45"/>
  <c r="W47" i="45"/>
  <c r="W48" i="45"/>
  <c r="W14" i="45"/>
  <c r="Q15" i="45"/>
  <c r="Q16" i="45"/>
  <c r="Q17" i="45"/>
  <c r="Q18" i="45"/>
  <c r="Q19" i="45"/>
  <c r="Q20" i="45"/>
  <c r="Q21" i="45"/>
  <c r="Q22" i="45"/>
  <c r="Q23" i="45"/>
  <c r="Q24" i="45"/>
  <c r="Q25" i="45"/>
  <c r="Q26" i="45"/>
  <c r="Q27" i="45"/>
  <c r="Q28" i="45"/>
  <c r="Q29" i="45"/>
  <c r="Q30" i="45"/>
  <c r="Q31" i="45"/>
  <c r="Q32" i="45"/>
  <c r="Q33" i="45"/>
  <c r="Q34" i="45"/>
  <c r="Q35" i="45"/>
  <c r="Q36" i="45"/>
  <c r="Q37" i="45"/>
  <c r="Q38" i="45"/>
  <c r="Q39" i="45"/>
  <c r="Q40" i="45"/>
  <c r="Q41" i="45"/>
  <c r="Q42" i="45"/>
  <c r="Q43" i="45"/>
  <c r="Q44" i="45"/>
  <c r="Q45" i="45"/>
  <c r="Q46" i="45"/>
  <c r="Q47" i="45"/>
  <c r="Q48" i="45"/>
  <c r="Q14" i="45"/>
  <c r="K15" i="45"/>
  <c r="K16" i="45"/>
  <c r="K17" i="45"/>
  <c r="K18" i="45"/>
  <c r="K19" i="45"/>
  <c r="K20" i="45"/>
  <c r="K21" i="45"/>
  <c r="K22" i="45"/>
  <c r="K23" i="45"/>
  <c r="K24" i="45"/>
  <c r="K25" i="45"/>
  <c r="K26" i="45"/>
  <c r="K27" i="45"/>
  <c r="K28" i="45"/>
  <c r="K29" i="45"/>
  <c r="K30" i="45"/>
  <c r="K31" i="45"/>
  <c r="K32" i="45"/>
  <c r="K33" i="45"/>
  <c r="K34" i="45"/>
  <c r="K35" i="45"/>
  <c r="K36" i="45"/>
  <c r="K37" i="45"/>
  <c r="K38" i="45"/>
  <c r="K39" i="45"/>
  <c r="K40" i="45"/>
  <c r="K41" i="45"/>
  <c r="K42" i="45"/>
  <c r="K43" i="45"/>
  <c r="K44" i="45"/>
  <c r="K45" i="45"/>
  <c r="K46" i="45"/>
  <c r="K47" i="45"/>
  <c r="K48" i="45"/>
  <c r="K14" i="45"/>
  <c r="AC53" i="45"/>
  <c r="AC52" i="45"/>
  <c r="W53" i="45"/>
  <c r="W52" i="45"/>
  <c r="Q53" i="45"/>
  <c r="Q52" i="45"/>
  <c r="K53" i="45"/>
  <c r="K52" i="45"/>
  <c r="E53" i="45"/>
  <c r="E52"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14" i="45"/>
  <c r="O54" i="39"/>
  <c r="O53" i="39"/>
  <c r="O49" i="39"/>
  <c r="O48" i="39"/>
  <c r="O47" i="39"/>
  <c r="O46" i="39"/>
  <c r="O45" i="39"/>
  <c r="O44" i="39"/>
  <c r="O43" i="39"/>
  <c r="E54" i="39"/>
  <c r="E53" i="39"/>
  <c r="E49" i="39"/>
  <c r="E48" i="39"/>
  <c r="E47" i="39"/>
  <c r="E46" i="39"/>
  <c r="E45" i="39"/>
  <c r="E44" i="39"/>
  <c r="E43" i="39"/>
  <c r="O25" i="39"/>
  <c r="O24" i="39"/>
  <c r="O20" i="39"/>
  <c r="O19" i="39"/>
  <c r="O18" i="39"/>
  <c r="O17" i="39"/>
  <c r="O16" i="39"/>
  <c r="O15" i="39"/>
  <c r="O14" i="39"/>
  <c r="E25" i="39"/>
  <c r="E24" i="39"/>
  <c r="E15" i="39"/>
  <c r="E16" i="39"/>
  <c r="E17" i="39"/>
  <c r="E18" i="39"/>
  <c r="E19" i="39"/>
  <c r="E20" i="39"/>
  <c r="E14" i="39"/>
  <c r="K43" i="32"/>
  <c r="K42" i="32"/>
  <c r="Q43" i="32"/>
  <c r="Q42" i="32"/>
  <c r="Q38" i="32"/>
  <c r="Q37" i="32"/>
  <c r="Q36" i="32"/>
  <c r="Q35" i="32"/>
  <c r="Q34" i="32"/>
  <c r="Q33" i="32"/>
  <c r="Q32" i="32"/>
  <c r="Q31" i="32"/>
  <c r="Q30" i="32"/>
  <c r="Q29" i="32"/>
  <c r="Q28" i="32"/>
  <c r="Q27" i="32"/>
  <c r="Q26" i="32"/>
  <c r="Q25" i="32"/>
  <c r="Q24" i="32"/>
  <c r="Q23" i="32"/>
  <c r="Q22" i="32"/>
  <c r="Q21" i="32"/>
  <c r="Q20" i="32"/>
  <c r="Q19" i="32"/>
  <c r="Q18" i="32"/>
  <c r="Q17" i="32"/>
  <c r="Q16" i="32"/>
  <c r="Q15" i="32"/>
  <c r="Q14" i="32"/>
  <c r="K38" i="32"/>
  <c r="K37" i="32"/>
  <c r="K36" i="32"/>
  <c r="K35" i="32"/>
  <c r="K34" i="32"/>
  <c r="K33" i="32"/>
  <c r="K32" i="32"/>
  <c r="K31" i="32"/>
  <c r="K30" i="32"/>
  <c r="K29" i="32"/>
  <c r="K28" i="32"/>
  <c r="K27" i="32"/>
  <c r="K26" i="32"/>
  <c r="K25" i="32"/>
  <c r="K24" i="32"/>
  <c r="K23" i="32"/>
  <c r="K22" i="32"/>
  <c r="K21" i="32"/>
  <c r="K20" i="32"/>
  <c r="K19" i="32"/>
  <c r="K18" i="32"/>
  <c r="K17" i="32"/>
  <c r="K16" i="32"/>
  <c r="K15" i="32"/>
  <c r="K14" i="32"/>
  <c r="E43" i="32"/>
  <c r="E42" i="32"/>
  <c r="E38" i="32"/>
  <c r="E15" i="32"/>
  <c r="E16" i="32"/>
  <c r="E17" i="32"/>
  <c r="E18" i="32"/>
  <c r="E19" i="32"/>
  <c r="E20" i="32"/>
  <c r="E21" i="32"/>
  <c r="E22" i="32"/>
  <c r="E23" i="32"/>
  <c r="E24" i="32"/>
  <c r="E25" i="32"/>
  <c r="E26" i="32"/>
  <c r="E27" i="32"/>
  <c r="E28" i="32"/>
  <c r="E29" i="32"/>
  <c r="E30" i="32"/>
  <c r="E31" i="32"/>
  <c r="E32" i="32"/>
  <c r="E33" i="32"/>
  <c r="E34" i="32"/>
  <c r="E35" i="32"/>
  <c r="E36" i="32"/>
  <c r="E37" i="32"/>
  <c r="E14" i="32"/>
  <c r="Y25" i="40"/>
  <c r="Y24" i="40"/>
  <c r="Y20" i="40"/>
  <c r="Y19" i="40"/>
  <c r="Y18" i="40"/>
  <c r="Y17" i="40"/>
  <c r="Y16" i="40"/>
  <c r="Y15" i="40"/>
  <c r="Y14" i="40"/>
  <c r="O25" i="40"/>
  <c r="O24" i="40"/>
  <c r="O20" i="40"/>
  <c r="O19" i="40"/>
  <c r="O18" i="40"/>
  <c r="O17" i="40"/>
  <c r="O16" i="40"/>
  <c r="O15" i="40"/>
  <c r="O14" i="40"/>
  <c r="E25" i="40"/>
  <c r="E24" i="40"/>
  <c r="E15" i="40"/>
  <c r="E16" i="40"/>
  <c r="E17" i="40"/>
  <c r="E18" i="40"/>
  <c r="E19" i="40"/>
  <c r="E20" i="40"/>
  <c r="E14" i="40"/>
  <c r="AC15" i="43"/>
  <c r="AC16" i="43"/>
  <c r="AC17" i="43"/>
  <c r="AC18" i="43"/>
  <c r="AC19" i="43"/>
  <c r="AC20" i="43"/>
  <c r="AC21" i="43"/>
  <c r="AC22" i="43"/>
  <c r="AC23" i="43"/>
  <c r="AC24" i="43"/>
  <c r="AC25" i="43"/>
  <c r="AC26" i="43"/>
  <c r="AC27" i="43"/>
  <c r="AC28" i="43"/>
  <c r="AC29" i="43"/>
  <c r="AC30" i="43"/>
  <c r="AC31" i="43"/>
  <c r="AC32" i="43"/>
  <c r="AC33" i="43"/>
  <c r="AC34" i="43"/>
  <c r="AC35" i="43"/>
  <c r="AC36" i="43"/>
  <c r="AC37" i="43"/>
  <c r="AC38" i="43"/>
  <c r="AC39" i="43"/>
  <c r="AC40" i="43"/>
  <c r="AC41" i="43"/>
  <c r="AC42" i="43"/>
  <c r="AC43" i="43"/>
  <c r="AC44" i="43"/>
  <c r="AC45" i="43"/>
  <c r="AC46" i="43"/>
  <c r="AC47" i="43"/>
  <c r="AC48" i="43"/>
  <c r="AC14" i="43"/>
  <c r="W15" i="43"/>
  <c r="W16" i="43"/>
  <c r="W17" i="43"/>
  <c r="W18" i="43"/>
  <c r="W19" i="43"/>
  <c r="W20" i="43"/>
  <c r="W21" i="43"/>
  <c r="W22" i="43"/>
  <c r="W23" i="43"/>
  <c r="W24" i="43"/>
  <c r="W25" i="43"/>
  <c r="W26" i="43"/>
  <c r="W27" i="43"/>
  <c r="W28" i="43"/>
  <c r="W29" i="43"/>
  <c r="W30" i="43"/>
  <c r="W31" i="43"/>
  <c r="W32" i="43"/>
  <c r="W33" i="43"/>
  <c r="W34" i="43"/>
  <c r="W35" i="43"/>
  <c r="W36" i="43"/>
  <c r="W37" i="43"/>
  <c r="W38" i="43"/>
  <c r="W39" i="43"/>
  <c r="W40" i="43"/>
  <c r="W41" i="43"/>
  <c r="W42" i="43"/>
  <c r="W43" i="43"/>
  <c r="W44" i="43"/>
  <c r="W45" i="43"/>
  <c r="W46" i="43"/>
  <c r="W47" i="43"/>
  <c r="W48" i="43"/>
  <c r="W14" i="43"/>
  <c r="Q15" i="43"/>
  <c r="Q16" i="43"/>
  <c r="Q17" i="43"/>
  <c r="Q18" i="43"/>
  <c r="Q19" i="43"/>
  <c r="Q20" i="43"/>
  <c r="Q21" i="43"/>
  <c r="Q22" i="43"/>
  <c r="Q23" i="43"/>
  <c r="Q24" i="43"/>
  <c r="Q25" i="43"/>
  <c r="Q26" i="43"/>
  <c r="Q27" i="43"/>
  <c r="Q28" i="43"/>
  <c r="Q29" i="43"/>
  <c r="Q30" i="43"/>
  <c r="Q31" i="43"/>
  <c r="Q32" i="43"/>
  <c r="Q33" i="43"/>
  <c r="Q34" i="43"/>
  <c r="Q35" i="43"/>
  <c r="Q36" i="43"/>
  <c r="Q37" i="43"/>
  <c r="Q38" i="43"/>
  <c r="Q39" i="43"/>
  <c r="Q40" i="43"/>
  <c r="Q41" i="43"/>
  <c r="Q42" i="43"/>
  <c r="Q43" i="43"/>
  <c r="Q44" i="43"/>
  <c r="Q45" i="43"/>
  <c r="Q46" i="43"/>
  <c r="Q47" i="43"/>
  <c r="Q48" i="43"/>
  <c r="Q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14" i="43"/>
  <c r="AC53" i="43"/>
  <c r="AC52" i="43"/>
  <c r="W53" i="43"/>
  <c r="W52" i="43"/>
  <c r="Q53" i="43"/>
  <c r="Q52" i="43"/>
  <c r="K53" i="43"/>
  <c r="K52" i="43"/>
  <c r="E53" i="43"/>
  <c r="E52"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14" i="43"/>
  <c r="O54" i="30"/>
  <c r="O53" i="30"/>
  <c r="O49" i="30"/>
  <c r="O48" i="30"/>
  <c r="O47" i="30"/>
  <c r="O46" i="30"/>
  <c r="O45" i="30"/>
  <c r="O44" i="30"/>
  <c r="O43" i="30"/>
  <c r="E54" i="30"/>
  <c r="E53" i="30"/>
  <c r="E49" i="30"/>
  <c r="E48" i="30"/>
  <c r="E47" i="30"/>
  <c r="E46" i="30"/>
  <c r="E45" i="30"/>
  <c r="E44" i="30"/>
  <c r="E43" i="30"/>
  <c r="O25" i="30"/>
  <c r="O24" i="30"/>
  <c r="O20" i="30"/>
  <c r="O19" i="30"/>
  <c r="O18" i="30"/>
  <c r="O17" i="30"/>
  <c r="O16" i="30"/>
  <c r="O15" i="30"/>
  <c r="O14" i="30"/>
  <c r="E25" i="30"/>
  <c r="E24" i="30"/>
  <c r="E20" i="30"/>
  <c r="E19" i="30"/>
  <c r="E18" i="30"/>
  <c r="E17" i="30"/>
  <c r="E16" i="30"/>
  <c r="E15" i="30"/>
  <c r="E14" i="30"/>
  <c r="E56" i="36"/>
  <c r="E55" i="36"/>
  <c r="E52" i="36"/>
  <c r="E51" i="36"/>
  <c r="E48" i="36"/>
  <c r="E47" i="36"/>
  <c r="E44" i="36"/>
  <c r="E43" i="36"/>
  <c r="E40" i="36"/>
  <c r="E39" i="36"/>
  <c r="E36" i="36"/>
  <c r="E35" i="36"/>
  <c r="E32" i="36"/>
  <c r="E31" i="36"/>
  <c r="E28" i="36"/>
  <c r="E27" i="36"/>
  <c r="E24" i="36"/>
  <c r="E23" i="36"/>
  <c r="E20" i="36"/>
  <c r="E19" i="36"/>
  <c r="E16" i="36"/>
  <c r="E15" i="36"/>
  <c r="E12" i="36"/>
  <c r="E11" i="36"/>
  <c r="E58" i="29"/>
  <c r="E57" i="29"/>
  <c r="E56" i="29"/>
  <c r="E53" i="29"/>
  <c r="E52" i="29"/>
  <c r="E51" i="29"/>
  <c r="E48" i="29"/>
  <c r="E47" i="29"/>
  <c r="E46" i="29"/>
  <c r="E41" i="29"/>
  <c r="E43" i="29"/>
  <c r="E42" i="29"/>
  <c r="E38" i="29"/>
  <c r="E37" i="29"/>
  <c r="E36" i="29"/>
  <c r="E33" i="29"/>
  <c r="E32" i="29"/>
  <c r="E31" i="29"/>
  <c r="E28" i="29"/>
  <c r="E27" i="29"/>
  <c r="E26" i="29"/>
  <c r="E23" i="29"/>
  <c r="E22" i="29"/>
  <c r="E21" i="29"/>
  <c r="E18" i="29"/>
  <c r="E17" i="29"/>
  <c r="E16" i="29"/>
  <c r="E13" i="29"/>
  <c r="E12" i="29"/>
  <c r="E11" i="29"/>
  <c r="F11" i="3"/>
  <c r="F12" i="3"/>
  <c r="F13" i="3"/>
  <c r="F14" i="3"/>
  <c r="F15" i="3"/>
  <c r="F16" i="3"/>
  <c r="F17" i="3"/>
  <c r="F18" i="3"/>
  <c r="F19" i="3"/>
  <c r="F20" i="3"/>
  <c r="F21" i="3"/>
  <c r="F22" i="3"/>
  <c r="F23" i="3"/>
  <c r="F24" i="3"/>
  <c r="F25" i="3"/>
  <c r="F26" i="3"/>
  <c r="F27" i="3"/>
  <c r="F28" i="3"/>
  <c r="F29" i="3"/>
  <c r="F30" i="3"/>
  <c r="F31" i="3"/>
  <c r="F32" i="3"/>
  <c r="F33" i="3"/>
  <c r="F34" i="3"/>
  <c r="F10" i="3"/>
  <c r="G11" i="3" l="1"/>
  <c r="G12" i="3"/>
  <c r="G13" i="3"/>
  <c r="G14" i="3"/>
  <c r="G15" i="3"/>
  <c r="G16" i="3"/>
  <c r="G17" i="3"/>
  <c r="G18" i="3"/>
  <c r="G19" i="3"/>
  <c r="G20" i="3"/>
  <c r="G21" i="3"/>
  <c r="G22" i="3"/>
  <c r="G23" i="3"/>
  <c r="G24" i="3"/>
  <c r="G25" i="3"/>
  <c r="G26" i="3"/>
  <c r="G27" i="3"/>
  <c r="G28" i="3"/>
  <c r="G29" i="3"/>
  <c r="G30" i="3"/>
  <c r="G31" i="3"/>
  <c r="G32" i="3"/>
  <c r="G33" i="3"/>
  <c r="G34" i="3"/>
  <c r="G10" i="3"/>
  <c r="M56" i="29"/>
  <c r="M46" i="29"/>
  <c r="M41" i="29"/>
  <c r="M36" i="29"/>
  <c r="F56" i="29"/>
  <c r="F58" i="29" s="1"/>
  <c r="F46" i="29"/>
  <c r="F48" i="29" s="1"/>
  <c r="F41" i="29"/>
  <c r="F43" i="29" s="1"/>
  <c r="F31" i="29"/>
  <c r="M31" i="29" s="1"/>
  <c r="F36" i="29"/>
  <c r="F38" i="29" s="1"/>
  <c r="F26" i="29"/>
  <c r="F28" i="29" s="1"/>
  <c r="F21" i="29"/>
  <c r="F23" i="29" s="1"/>
  <c r="F16" i="29"/>
  <c r="F18" i="29" s="1"/>
  <c r="I34" i="3"/>
  <c r="I33" i="3"/>
  <c r="I32" i="3"/>
  <c r="I31" i="3"/>
  <c r="I30" i="3"/>
  <c r="I28" i="3"/>
  <c r="I27" i="3"/>
  <c r="I26" i="3"/>
  <c r="I25" i="3"/>
  <c r="I24" i="3"/>
  <c r="I23" i="3"/>
  <c r="I22" i="3"/>
  <c r="I21" i="3"/>
  <c r="I20" i="3"/>
  <c r="I19" i="3"/>
  <c r="I18" i="3"/>
  <c r="I17" i="3"/>
  <c r="I16" i="3"/>
  <c r="I15" i="3"/>
  <c r="I14" i="3"/>
  <c r="I13" i="3"/>
  <c r="I12" i="3"/>
  <c r="I11" i="3"/>
  <c r="F33" i="29" l="1"/>
  <c r="M21" i="29"/>
  <c r="M26" i="29"/>
  <c r="M16" i="29"/>
  <c r="C76" i="33"/>
  <c r="C75" i="33"/>
  <c r="O54" i="38"/>
  <c r="O53" i="38"/>
  <c r="O49" i="38"/>
  <c r="O48" i="38"/>
  <c r="O47" i="38"/>
  <c r="O46" i="38"/>
  <c r="O45" i="38"/>
  <c r="O44" i="38"/>
  <c r="O43" i="38"/>
  <c r="D67" i="33"/>
  <c r="C67" i="33"/>
  <c r="C66" i="33"/>
  <c r="C52" i="33"/>
  <c r="C51" i="33"/>
  <c r="O51" i="30"/>
  <c r="L37" i="39"/>
  <c r="O51" i="39"/>
  <c r="H67" i="33" s="1"/>
  <c r="O51" i="38" l="1"/>
  <c r="H76" i="33" s="1"/>
  <c r="L37" i="38"/>
  <c r="D76" i="33" s="1"/>
  <c r="O50" i="38"/>
  <c r="L38" i="38" s="1"/>
  <c r="E76" i="33" s="1"/>
  <c r="L37" i="30"/>
  <c r="D52" i="33" s="1"/>
  <c r="O50" i="30"/>
  <c r="L38" i="30" s="1"/>
  <c r="E52" i="33" s="1"/>
  <c r="O50" i="39"/>
  <c r="L38" i="39" s="1"/>
  <c r="E67" i="33" s="1"/>
  <c r="H11" i="29" l="1"/>
  <c r="E50" i="46"/>
  <c r="H88" i="33" s="1"/>
  <c r="C88" i="33"/>
  <c r="C87" i="33"/>
  <c r="C86" i="33"/>
  <c r="C85" i="33"/>
  <c r="C84" i="33"/>
  <c r="C83" i="33"/>
  <c r="C82" i="33"/>
  <c r="C81" i="33"/>
  <c r="C80" i="33"/>
  <c r="C79" i="33"/>
  <c r="C78" i="33"/>
  <c r="C77" i="33"/>
  <c r="C74" i="33"/>
  <c r="C73" i="33"/>
  <c r="C72" i="33"/>
  <c r="C71" i="33"/>
  <c r="C70" i="33"/>
  <c r="C69" i="33"/>
  <c r="C68" i="33"/>
  <c r="C65" i="33"/>
  <c r="C64" i="33"/>
  <c r="C63" i="33"/>
  <c r="C62" i="33"/>
  <c r="C61" i="33"/>
  <c r="C60" i="33"/>
  <c r="C59" i="33"/>
  <c r="C58" i="33"/>
  <c r="C57" i="33"/>
  <c r="C56" i="33"/>
  <c r="C55" i="33"/>
  <c r="C54" i="33"/>
  <c r="C53" i="33"/>
  <c r="C50" i="33"/>
  <c r="C49" i="33"/>
  <c r="D48" i="33"/>
  <c r="D47" i="33"/>
  <c r="D46" i="33"/>
  <c r="D45" i="33"/>
  <c r="D44" i="33"/>
  <c r="D43" i="33"/>
  <c r="D42" i="33"/>
  <c r="D41" i="33"/>
  <c r="D40" i="33"/>
  <c r="D39"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D38" i="33"/>
  <c r="D37" i="33"/>
  <c r="D36" i="33"/>
  <c r="D35" i="33"/>
  <c r="D34" i="33"/>
  <c r="D33" i="33"/>
  <c r="D32" i="33"/>
  <c r="D31" i="33"/>
  <c r="D30" i="33"/>
  <c r="D29" i="33"/>
  <c r="D28" i="33"/>
  <c r="D27" i="33"/>
  <c r="H51" i="36"/>
  <c r="C37" i="33" s="1"/>
  <c r="H55" i="36"/>
  <c r="C38" i="33" s="1"/>
  <c r="AC50" i="45"/>
  <c r="H72" i="33" s="1"/>
  <c r="Q50" i="45"/>
  <c r="H70" i="33" s="1"/>
  <c r="W49" i="45"/>
  <c r="T9" i="45" s="1"/>
  <c r="E71" i="33" s="1"/>
  <c r="K50" i="45"/>
  <c r="H69" i="33" s="1"/>
  <c r="E50" i="45"/>
  <c r="H68" i="33" s="1"/>
  <c r="K50" i="44"/>
  <c r="H81" i="33" s="1"/>
  <c r="N8" i="44"/>
  <c r="D82" i="33" s="1"/>
  <c r="W50" i="44"/>
  <c r="H83" i="33" s="1"/>
  <c r="B8" i="44"/>
  <c r="D80" i="33" s="1"/>
  <c r="K50" i="43"/>
  <c r="E50" i="43"/>
  <c r="Q50" i="43"/>
  <c r="AC50" i="43"/>
  <c r="W50" i="43"/>
  <c r="E23" i="41"/>
  <c r="H85" i="33" s="1"/>
  <c r="E54" i="38"/>
  <c r="E53" i="38"/>
  <c r="E49" i="38"/>
  <c r="E48" i="38"/>
  <c r="E47" i="38"/>
  <c r="E46" i="38"/>
  <c r="E45" i="38"/>
  <c r="E44" i="38"/>
  <c r="E43" i="38"/>
  <c r="O25" i="38"/>
  <c r="E25" i="38"/>
  <c r="O24" i="38"/>
  <c r="E24" i="38"/>
  <c r="O20" i="38"/>
  <c r="E20" i="38"/>
  <c r="O19" i="38"/>
  <c r="E19" i="38"/>
  <c r="O18" i="38"/>
  <c r="E18" i="38"/>
  <c r="O17" i="38"/>
  <c r="E17" i="38"/>
  <c r="O16" i="38"/>
  <c r="E16" i="38"/>
  <c r="O15" i="38"/>
  <c r="E15" i="38"/>
  <c r="O14" i="38"/>
  <c r="E14" i="38"/>
  <c r="E22" i="40" l="1"/>
  <c r="F11" i="29"/>
  <c r="M11" i="29" s="1"/>
  <c r="E49" i="46"/>
  <c r="B8" i="46"/>
  <c r="D88" i="33" s="1"/>
  <c r="Z8" i="44"/>
  <c r="D84" i="33" s="1"/>
  <c r="AC50" i="44"/>
  <c r="H84" i="33" s="1"/>
  <c r="T8" i="44"/>
  <c r="D83" i="33" s="1"/>
  <c r="Q49" i="44"/>
  <c r="N9" i="44" s="1"/>
  <c r="E82" i="33" s="1"/>
  <c r="Q50" i="44"/>
  <c r="H82" i="33" s="1"/>
  <c r="H8" i="44"/>
  <c r="D81" i="33" s="1"/>
  <c r="E50" i="44"/>
  <c r="H80" i="33" s="1"/>
  <c r="AC49" i="45"/>
  <c r="Z9" i="45" s="1"/>
  <c r="E72" i="33" s="1"/>
  <c r="T8" i="45"/>
  <c r="D71" i="33" s="1"/>
  <c r="W50" i="45"/>
  <c r="H71" i="33" s="1"/>
  <c r="N8" i="45"/>
  <c r="D70" i="33" s="1"/>
  <c r="H8" i="45"/>
  <c r="D69" i="33" s="1"/>
  <c r="B8" i="45"/>
  <c r="D68" i="33" s="1"/>
  <c r="Y22" i="40"/>
  <c r="Y23" i="41"/>
  <c r="H87" i="33" s="1"/>
  <c r="O23" i="41"/>
  <c r="H86" i="33" s="1"/>
  <c r="Y22" i="41"/>
  <c r="V9" i="41" s="1"/>
  <c r="E87" i="33" s="1"/>
  <c r="E51" i="38"/>
  <c r="H75" i="33" s="1"/>
  <c r="B37" i="38"/>
  <c r="D75" i="33" s="1"/>
  <c r="B8" i="38"/>
  <c r="D73" i="33" s="1"/>
  <c r="L8" i="38"/>
  <c r="D74" i="33" s="1"/>
  <c r="E22" i="38"/>
  <c r="H73" i="33" s="1"/>
  <c r="O22" i="38"/>
  <c r="H74" i="33" s="1"/>
  <c r="E22" i="39"/>
  <c r="H64" i="33" s="1"/>
  <c r="E51" i="39"/>
  <c r="H66" i="33" s="1"/>
  <c r="L8" i="39"/>
  <c r="D65" i="33" s="1"/>
  <c r="O22" i="39"/>
  <c r="H65" i="33" s="1"/>
  <c r="E21" i="39"/>
  <c r="B9" i="39" s="1"/>
  <c r="E64" i="33" s="1"/>
  <c r="O21" i="39"/>
  <c r="L9" i="39" s="1"/>
  <c r="E65" i="33" s="1"/>
  <c r="B37" i="39"/>
  <c r="D66" i="33" s="1"/>
  <c r="O21" i="40"/>
  <c r="L9" i="40" s="1"/>
  <c r="E59" i="33" s="1"/>
  <c r="O22" i="40"/>
  <c r="Z8" i="45"/>
  <c r="D72" i="33" s="1"/>
  <c r="E49" i="45"/>
  <c r="B9" i="45" s="1"/>
  <c r="E68" i="33" s="1"/>
  <c r="K49" i="45"/>
  <c r="H9" i="45" s="1"/>
  <c r="E69" i="33" s="1"/>
  <c r="Q49" i="45"/>
  <c r="N9" i="45" s="1"/>
  <c r="E70" i="33" s="1"/>
  <c r="AC49" i="44"/>
  <c r="Z9" i="44" s="1"/>
  <c r="E84" i="33" s="1"/>
  <c r="E49" i="44"/>
  <c r="B9" i="44" s="1"/>
  <c r="E80" i="33" s="1"/>
  <c r="W49" i="44"/>
  <c r="T9" i="44" s="1"/>
  <c r="E83" i="33" s="1"/>
  <c r="K49" i="44"/>
  <c r="H9" i="44" s="1"/>
  <c r="E81" i="33" s="1"/>
  <c r="W49" i="43"/>
  <c r="T9" i="43" s="1"/>
  <c r="E56" i="33" s="1"/>
  <c r="AC49" i="43"/>
  <c r="Z9" i="43" s="1"/>
  <c r="E57" i="33" s="1"/>
  <c r="T8" i="43"/>
  <c r="D56" i="33" s="1"/>
  <c r="N8" i="43"/>
  <c r="D55" i="33" s="1"/>
  <c r="Q49" i="43"/>
  <c r="N9" i="43" s="1"/>
  <c r="E55" i="33" s="1"/>
  <c r="H8" i="43"/>
  <c r="D54" i="33" s="1"/>
  <c r="B8" i="43"/>
  <c r="D53" i="33" s="1"/>
  <c r="Z8" i="43"/>
  <c r="D57" i="33" s="1"/>
  <c r="E49" i="43"/>
  <c r="B9" i="43" s="1"/>
  <c r="E53" i="33" s="1"/>
  <c r="K49" i="43"/>
  <c r="H9" i="43" s="1"/>
  <c r="E54" i="33" s="1"/>
  <c r="E39" i="42"/>
  <c r="B9" i="42" s="1"/>
  <c r="E77" i="33" s="1"/>
  <c r="Q39" i="42"/>
  <c r="N9" i="42" s="1"/>
  <c r="E79" i="33" s="1"/>
  <c r="E40" i="42"/>
  <c r="H77" i="33" s="1"/>
  <c r="K39" i="42"/>
  <c r="H9" i="42" s="1"/>
  <c r="E78" i="33" s="1"/>
  <c r="B8" i="42"/>
  <c r="D77" i="33" s="1"/>
  <c r="N8" i="42"/>
  <c r="D79" i="33" s="1"/>
  <c r="K40" i="42"/>
  <c r="H78" i="33" s="1"/>
  <c r="Q40" i="42"/>
  <c r="H79" i="33" s="1"/>
  <c r="H8" i="42"/>
  <c r="D78" i="33" s="1"/>
  <c r="B8" i="41"/>
  <c r="D85" i="33" s="1"/>
  <c r="O22" i="41"/>
  <c r="L9" i="41" s="1"/>
  <c r="E86" i="33" s="1"/>
  <c r="V8" i="41"/>
  <c r="D87" i="33" s="1"/>
  <c r="L8" i="41"/>
  <c r="D86" i="33" s="1"/>
  <c r="E22" i="41"/>
  <c r="B9" i="41" s="1"/>
  <c r="E85" i="33" s="1"/>
  <c r="B8" i="40"/>
  <c r="D58" i="33" s="1"/>
  <c r="L8" i="40"/>
  <c r="D59" i="33" s="1"/>
  <c r="E21" i="40"/>
  <c r="B9" i="40" s="1"/>
  <c r="E58" i="33" s="1"/>
  <c r="V8" i="40"/>
  <c r="D60" i="33" s="1"/>
  <c r="Y21" i="40"/>
  <c r="V9" i="40" s="1"/>
  <c r="E60" i="33" s="1"/>
  <c r="B8" i="39"/>
  <c r="D64" i="33" s="1"/>
  <c r="E50" i="39"/>
  <c r="B38" i="39" s="1"/>
  <c r="E66" i="33" s="1"/>
  <c r="E21" i="38"/>
  <c r="B9" i="38" s="1"/>
  <c r="E73" i="33" s="1"/>
  <c r="O21" i="38"/>
  <c r="L9" i="38" s="1"/>
  <c r="E74" i="33" s="1"/>
  <c r="E50" i="38"/>
  <c r="B38" i="38" s="1"/>
  <c r="E75" i="33" s="1"/>
  <c r="F13" i="29" l="1"/>
  <c r="F55" i="36"/>
  <c r="F51" i="36"/>
  <c r="F31" i="36"/>
  <c r="H47" i="36"/>
  <c r="C36" i="33" s="1"/>
  <c r="F47" i="36"/>
  <c r="M47" i="36" s="1"/>
  <c r="H43" i="36"/>
  <c r="C35" i="33" s="1"/>
  <c r="F43" i="36"/>
  <c r="M43" i="36" s="1"/>
  <c r="F39" i="36"/>
  <c r="M39" i="36" s="1"/>
  <c r="H39" i="36"/>
  <c r="C34" i="33" s="1"/>
  <c r="H35" i="36"/>
  <c r="C33" i="33" s="1"/>
  <c r="F35" i="36"/>
  <c r="M35" i="36" s="1"/>
  <c r="H31" i="36"/>
  <c r="C32" i="33" s="1"/>
  <c r="H27" i="36"/>
  <c r="C31" i="33" s="1"/>
  <c r="F27" i="36"/>
  <c r="M27" i="36" s="1"/>
  <c r="H23" i="36"/>
  <c r="C30" i="33" s="1"/>
  <c r="H19" i="36"/>
  <c r="C29" i="33" s="1"/>
  <c r="H15" i="36"/>
  <c r="C28" i="33" s="1"/>
  <c r="H11" i="36"/>
  <c r="C27" i="33" s="1"/>
  <c r="J31" i="36" l="1"/>
  <c r="G31" i="36" s="1"/>
  <c r="E32" i="33" s="1"/>
  <c r="M31" i="36"/>
  <c r="I31" i="36" s="1"/>
  <c r="J51" i="36"/>
  <c r="G51" i="36" s="1"/>
  <c r="E37" i="33" s="1"/>
  <c r="M51" i="36"/>
  <c r="I51" i="36" s="1"/>
  <c r="J55" i="36"/>
  <c r="G55" i="36" s="1"/>
  <c r="E38" i="33" s="1"/>
  <c r="M55" i="36"/>
  <c r="F11" i="36"/>
  <c r="M11" i="36" s="1"/>
  <c r="J47" i="36"/>
  <c r="I47" i="36"/>
  <c r="J43" i="36"/>
  <c r="G43" i="36" s="1"/>
  <c r="E35" i="33" s="1"/>
  <c r="I43" i="36"/>
  <c r="J39" i="36"/>
  <c r="G39" i="36" s="1"/>
  <c r="E34" i="33" s="1"/>
  <c r="I39" i="36"/>
  <c r="J35" i="36"/>
  <c r="G35" i="36" s="1"/>
  <c r="E33" i="33" s="1"/>
  <c r="I35" i="36"/>
  <c r="J27" i="36"/>
  <c r="G27" i="36" s="1"/>
  <c r="E31" i="33" s="1"/>
  <c r="I27" i="36"/>
  <c r="F19" i="36"/>
  <c r="M19" i="36" s="1"/>
  <c r="F15" i="36"/>
  <c r="M15" i="36" s="1"/>
  <c r="F23" i="36"/>
  <c r="M23" i="36" s="1"/>
  <c r="G47" i="36"/>
  <c r="E36" i="33" s="1"/>
  <c r="I55" i="36" l="1"/>
  <c r="H38" i="33"/>
  <c r="J11" i="36"/>
  <c r="G11" i="36" s="1"/>
  <c r="E27" i="33" s="1"/>
  <c r="J23" i="36"/>
  <c r="G23" i="36" s="1"/>
  <c r="E30" i="33" s="1"/>
  <c r="I23" i="36"/>
  <c r="J19" i="36"/>
  <c r="G19" i="36" s="1"/>
  <c r="E29" i="33" s="1"/>
  <c r="I19" i="36"/>
  <c r="J15" i="36"/>
  <c r="G15" i="36" s="1"/>
  <c r="E28" i="33" s="1"/>
  <c r="I15" i="36"/>
  <c r="I11" i="36"/>
  <c r="M9" i="36" l="1"/>
  <c r="H92" i="33" s="1"/>
  <c r="H56" i="29" l="1"/>
  <c r="C48" i="33" s="1"/>
  <c r="H51" i="29"/>
  <c r="C47" i="33" s="1"/>
  <c r="H46" i="29"/>
  <c r="C46" i="33" s="1"/>
  <c r="H41" i="29"/>
  <c r="C45" i="33" s="1"/>
  <c r="H36" i="29"/>
  <c r="C44" i="33" s="1"/>
  <c r="H31" i="29"/>
  <c r="C43" i="33" s="1"/>
  <c r="H26" i="29"/>
  <c r="C42" i="33" s="1"/>
  <c r="H21" i="29"/>
  <c r="C41" i="33" s="1"/>
  <c r="H16" i="29"/>
  <c r="C40" i="33" s="1"/>
  <c r="F51" i="29" l="1"/>
  <c r="M51" i="29" s="1"/>
  <c r="J16" i="29"/>
  <c r="J41" i="29"/>
  <c r="G41" i="29" s="1"/>
  <c r="E45" i="33" s="1"/>
  <c r="I41" i="29"/>
  <c r="J36" i="29"/>
  <c r="G36" i="29" s="1"/>
  <c r="E44" i="33" s="1"/>
  <c r="I36" i="29"/>
  <c r="I26" i="29"/>
  <c r="J46" i="29"/>
  <c r="G46" i="29" s="1"/>
  <c r="E46" i="33" s="1"/>
  <c r="I46" i="29"/>
  <c r="J26" i="29"/>
  <c r="G26" i="29" s="1"/>
  <c r="E42" i="33" s="1"/>
  <c r="F53" i="29" l="1"/>
  <c r="J51" i="29"/>
  <c r="G51" i="29" s="1"/>
  <c r="E47" i="33" s="1"/>
  <c r="J31" i="29"/>
  <c r="G31" i="29" s="1"/>
  <c r="E43" i="33" s="1"/>
  <c r="J21" i="29"/>
  <c r="G21" i="29" s="1"/>
  <c r="E41" i="33" s="1"/>
  <c r="M9" i="29"/>
  <c r="I21" i="29"/>
  <c r="G16" i="29"/>
  <c r="E40" i="33" s="1"/>
  <c r="I56" i="29"/>
  <c r="J56" i="29"/>
  <c r="G56" i="29" s="1"/>
  <c r="E48" i="33" s="1"/>
  <c r="I51" i="29"/>
  <c r="I31" i="29"/>
  <c r="I16" i="29"/>
  <c r="B3" i="33" l="1"/>
  <c r="B4" i="33"/>
  <c r="B5" i="33"/>
  <c r="B6"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2" i="33"/>
  <c r="C18" i="33" l="1"/>
  <c r="D18" i="33"/>
  <c r="C19" i="33"/>
  <c r="D19" i="33"/>
  <c r="C20" i="33"/>
  <c r="D20" i="33"/>
  <c r="C21" i="33"/>
  <c r="D21" i="33"/>
  <c r="C22" i="33"/>
  <c r="D22" i="33"/>
  <c r="C23" i="33"/>
  <c r="D23" i="33"/>
  <c r="C24" i="33"/>
  <c r="D24" i="33"/>
  <c r="C25" i="33"/>
  <c r="D25" i="33"/>
  <c r="C26" i="33"/>
  <c r="D26" i="33"/>
  <c r="D3" i="33"/>
  <c r="D4" i="33"/>
  <c r="D5" i="33"/>
  <c r="D6" i="33"/>
  <c r="D7" i="33"/>
  <c r="D8" i="33"/>
  <c r="D9" i="33"/>
  <c r="D10" i="33"/>
  <c r="D11" i="33"/>
  <c r="D12" i="33"/>
  <c r="D13" i="33"/>
  <c r="D14" i="33"/>
  <c r="D15" i="33"/>
  <c r="D16" i="33"/>
  <c r="D17" i="33"/>
  <c r="D2" i="33"/>
  <c r="C3" i="33"/>
  <c r="C4" i="33"/>
  <c r="C5" i="33"/>
  <c r="C6" i="33"/>
  <c r="C7" i="33"/>
  <c r="C8" i="33"/>
  <c r="C9" i="33"/>
  <c r="C10" i="33"/>
  <c r="C11" i="33"/>
  <c r="C12" i="33"/>
  <c r="C13" i="33"/>
  <c r="C14" i="33"/>
  <c r="C15" i="33"/>
  <c r="C16" i="33"/>
  <c r="C17" i="33"/>
  <c r="C2" i="33"/>
  <c r="E51" i="30" l="1"/>
  <c r="O22" i="30"/>
  <c r="K40" i="32"/>
  <c r="H62" i="33" s="1"/>
  <c r="Q40" i="32"/>
  <c r="H63" i="33" s="1"/>
  <c r="E40" i="32"/>
  <c r="L8" i="30"/>
  <c r="D50" i="33" s="1"/>
  <c r="B37" i="30"/>
  <c r="D51" i="33" s="1"/>
  <c r="N8" i="32"/>
  <c r="D63" i="33" s="1"/>
  <c r="H8" i="32"/>
  <c r="D62" i="33" s="1"/>
  <c r="B8" i="32"/>
  <c r="D61" i="33" s="1"/>
  <c r="E39" i="32"/>
  <c r="K39" i="32"/>
  <c r="H9" i="32" s="1"/>
  <c r="E62" i="33" s="1"/>
  <c r="Q39" i="32"/>
  <c r="N9" i="32" s="1"/>
  <c r="E63" i="33" s="1"/>
  <c r="E50" i="30"/>
  <c r="B38" i="30" s="1"/>
  <c r="E51" i="33" s="1"/>
  <c r="O21" i="30"/>
  <c r="L9" i="30" s="1"/>
  <c r="E50" i="33" s="1"/>
  <c r="H61" i="33" l="1"/>
  <c r="H95" i="33"/>
  <c r="B9" i="32"/>
  <c r="E61" i="33" s="1"/>
  <c r="E22" i="30" l="1"/>
  <c r="B8" i="30"/>
  <c r="E21" i="30"/>
  <c r="H94" i="33" l="1"/>
  <c r="D49" i="33"/>
  <c r="B9" i="30"/>
  <c r="I29" i="3"/>
  <c r="I10" i="3"/>
  <c r="E2" i="33" l="1"/>
  <c r="E49" i="33"/>
  <c r="E26" i="33"/>
  <c r="E25" i="33"/>
  <c r="E24" i="33"/>
  <c r="E23" i="33"/>
  <c r="E21" i="33"/>
  <c r="E20" i="33"/>
  <c r="E22" i="33"/>
  <c r="E19" i="33"/>
  <c r="E18" i="33"/>
  <c r="E17" i="33"/>
  <c r="E16" i="33"/>
  <c r="E15" i="33"/>
  <c r="E14" i="33"/>
  <c r="E13" i="33"/>
  <c r="E12" i="33"/>
  <c r="E11" i="33"/>
  <c r="E8" i="33"/>
  <c r="E10" i="33"/>
  <c r="E9" i="33"/>
  <c r="E5" i="33"/>
  <c r="E6" i="33"/>
  <c r="E7" i="33"/>
  <c r="E4" i="33"/>
  <c r="E3" i="33"/>
  <c r="H93" i="33" l="1"/>
  <c r="J11" i="29"/>
  <c r="I35" i="3"/>
  <c r="G11" i="29" l="1"/>
  <c r="E39" i="33" s="1"/>
  <c r="H91" i="33"/>
  <c r="H96" i="33" s="1"/>
  <c r="C39" i="33"/>
  <c r="I11" i="29" l="1"/>
  <c r="H89" i="33" l="1"/>
  <c r="H98" i="33" s="1"/>
</calcChain>
</file>

<file path=xl/sharedStrings.xml><?xml version="1.0" encoding="utf-8"?>
<sst xmlns="http://schemas.openxmlformats.org/spreadsheetml/2006/main" count="1171" uniqueCount="116">
  <si>
    <t>Croatia</t>
  </si>
  <si>
    <t>APPROVED</t>
  </si>
  <si>
    <t>NO.</t>
  </si>
  <si>
    <r>
      <rPr>
        <b/>
        <sz val="11"/>
        <color theme="1"/>
        <rFont val="Arial Nova Cond"/>
        <family val="2"/>
        <charset val="238"/>
      </rPr>
      <t>NAME</t>
    </r>
    <r>
      <rPr>
        <b/>
        <sz val="11"/>
        <color rgb="FFFF0000"/>
        <rFont val="Arial Nova Cond"/>
        <family val="2"/>
        <charset val="238"/>
      </rPr>
      <t>*</t>
    </r>
  </si>
  <si>
    <r>
      <t>SURNAME</t>
    </r>
    <r>
      <rPr>
        <b/>
        <sz val="11"/>
        <color rgb="FFFF0000"/>
        <rFont val="Arial Nova Cond"/>
        <family val="2"/>
        <charset val="238"/>
      </rPr>
      <t>*</t>
    </r>
  </si>
  <si>
    <r>
      <rPr>
        <b/>
        <sz val="9"/>
        <color theme="1"/>
        <rFont val="Arial Nova Cond"/>
        <family val="2"/>
        <charset val="238"/>
      </rPr>
      <t>DATE OF BIRTH</t>
    </r>
    <r>
      <rPr>
        <b/>
        <sz val="9"/>
        <color rgb="FFFF0000"/>
        <rFont val="Arial Nova Cond"/>
        <family val="2"/>
        <charset val="238"/>
      </rPr>
      <t>*</t>
    </r>
  </si>
  <si>
    <r>
      <t>DURATION</t>
    </r>
    <r>
      <rPr>
        <b/>
        <sz val="8"/>
        <color rgb="FFFF0000"/>
        <rFont val="Arial Nova Cond"/>
        <family val="2"/>
        <charset val="238"/>
      </rPr>
      <t>*</t>
    </r>
  </si>
  <si>
    <t>By submitting this application form, You certify that the organizer has club's permission to publicly share photographs and videos of the registered participants for the purpose of promoting and informing the public about the event as required by GDPR.</t>
  </si>
  <si>
    <t>Organizer will use club's information soley for the purpose of proccesing the data regarding SAMOBORfest's technical needs (invoice, starts list, diploma etc.) and will not be used in any other way.</t>
  </si>
  <si>
    <t>INSTRUCTIONS FOR HOW TO CORRECTLY FILL OUT THE APPLICATION FORM</t>
  </si>
  <si>
    <t>CHILDREN</t>
  </si>
  <si>
    <t>CADET</t>
  </si>
  <si>
    <t>JUNIOR</t>
  </si>
  <si>
    <t>SENIOR</t>
  </si>
  <si>
    <t>PRICE</t>
  </si>
  <si>
    <t>SOLO PROGRAM - APPLICATION FORM</t>
  </si>
  <si>
    <r>
      <rPr>
        <b/>
        <sz val="10"/>
        <color theme="1"/>
        <rFont val="Arial Nova Cond"/>
        <family val="2"/>
        <charset val="238"/>
      </rPr>
      <t>SOLO CATEGORY</t>
    </r>
    <r>
      <rPr>
        <b/>
        <sz val="10"/>
        <color rgb="FFFF0000"/>
        <rFont val="Arial Nova Cond"/>
        <family val="2"/>
        <charset val="238"/>
      </rPr>
      <t>*</t>
    </r>
  </si>
  <si>
    <t>Floor 1 Baton</t>
  </si>
  <si>
    <t>Floor 2 Batons</t>
  </si>
  <si>
    <t>Solo Dance</t>
  </si>
  <si>
    <t>Single level (children)</t>
  </si>
  <si>
    <t>Beginner</t>
  </si>
  <si>
    <t>Advanced</t>
  </si>
  <si>
    <t>Intermediate</t>
  </si>
  <si>
    <t>Professional</t>
  </si>
  <si>
    <t>Lower level</t>
  </si>
  <si>
    <t>Upper level</t>
  </si>
  <si>
    <t>AGE DIVISION</t>
  </si>
  <si>
    <t>COMPETITION AGE</t>
  </si>
  <si>
    <t>YEARS</t>
  </si>
  <si>
    <t>AGE DIVISION SOLO PROGRAM</t>
  </si>
  <si>
    <t>TOTAL</t>
  </si>
  <si>
    <t>SOLO PRICE CATEGORY</t>
  </si>
  <si>
    <t>DUET PRICE CATEGORY</t>
  </si>
  <si>
    <t>AGE SUM</t>
  </si>
  <si>
    <t xml:space="preserve">Choreographer: </t>
  </si>
  <si>
    <t xml:space="preserve">Duration: </t>
  </si>
  <si>
    <t xml:space="preserve">AVERAGE </t>
  </si>
  <si>
    <t>Reserve:</t>
  </si>
  <si>
    <t>Age division:</t>
  </si>
  <si>
    <t>GDPR</t>
  </si>
  <si>
    <t>The submitted application form is considered final.</t>
  </si>
  <si>
    <t>CATEGORY</t>
  </si>
  <si>
    <t>ATHLETE</t>
  </si>
  <si>
    <t>LEVEL</t>
  </si>
  <si>
    <t>no.</t>
  </si>
  <si>
    <t>TEAM</t>
  </si>
  <si>
    <t>TEAM and GROUP PRICE CATEGORY</t>
  </si>
  <si>
    <t>GRAND TOTAL</t>
  </si>
  <si>
    <t>Row Labels</t>
  </si>
  <si>
    <t>Grand Total</t>
  </si>
  <si>
    <t>Sum of PRICE</t>
  </si>
  <si>
    <t>Count of PRICE</t>
  </si>
  <si>
    <t>AGE DIVISION+LEVEL</t>
  </si>
  <si>
    <r>
      <rPr>
        <b/>
        <sz val="11"/>
        <color theme="1"/>
        <rFont val="Arial Nova Cond"/>
        <family val="2"/>
      </rPr>
      <t>Cells marked</t>
    </r>
    <r>
      <rPr>
        <sz val="11"/>
        <color theme="1"/>
        <rFont val="Arial Nova Cond"/>
        <family val="2"/>
      </rPr>
      <t xml:space="preserve"> with a red star (</t>
    </r>
    <r>
      <rPr>
        <sz val="11"/>
        <color rgb="FFFF0000"/>
        <rFont val="Arial Nova Cond"/>
        <family val="2"/>
      </rPr>
      <t>*</t>
    </r>
    <r>
      <rPr>
        <sz val="11"/>
        <color theme="1"/>
        <rFont val="Arial Nova Cond"/>
        <family val="2"/>
      </rPr>
      <t xml:space="preserve">) </t>
    </r>
    <r>
      <rPr>
        <sz val="11"/>
        <rFont val="Arial Nova Cond"/>
        <family val="2"/>
      </rPr>
      <t>are the cells that must be filled out correctly for data processing: these cells must be filled out manually or by drop down list.</t>
    </r>
  </si>
  <si>
    <r>
      <rPr>
        <b/>
        <sz val="11"/>
        <color theme="1"/>
        <rFont val="Arial Nova Cond"/>
        <family val="2"/>
      </rPr>
      <t>Cells not marked</t>
    </r>
    <r>
      <rPr>
        <sz val="11"/>
        <color theme="1"/>
        <rFont val="Arial Nova Cond"/>
        <family val="2"/>
      </rPr>
      <t xml:space="preserve"> with a red star are cells that are locked and contain a formula.</t>
    </r>
  </si>
  <si>
    <r>
      <rPr>
        <sz val="11"/>
        <color theme="1"/>
        <rFont val="Arial Nova Cond"/>
        <family val="2"/>
      </rPr>
      <t>Athlete's date of birth in the field "</t>
    </r>
    <r>
      <rPr>
        <b/>
        <sz val="11"/>
        <color theme="1"/>
        <rFont val="Arial Nova Cond"/>
        <family val="2"/>
      </rPr>
      <t>Date of birth</t>
    </r>
    <r>
      <rPr>
        <sz val="11"/>
        <color theme="1"/>
        <rFont val="Arial Nova Cond"/>
        <family val="2"/>
      </rPr>
      <t xml:space="preserve">" needs to bi written as specified: </t>
    </r>
    <r>
      <rPr>
        <b/>
        <sz val="11"/>
        <color rgb="FFFF0000"/>
        <rFont val="Arial Nova Cond"/>
        <family val="2"/>
      </rPr>
      <t>dd.mm.yy</t>
    </r>
    <r>
      <rPr>
        <sz val="11"/>
        <color theme="1"/>
        <rFont val="Arial Nova Cond"/>
        <family val="2"/>
      </rPr>
      <t xml:space="preserve"> (e.g. 21.5.2000) - without the period after the year.</t>
    </r>
  </si>
  <si>
    <t>GRAND TOTAL (tabs)</t>
  </si>
  <si>
    <t>CHECK</t>
  </si>
  <si>
    <t>-</t>
  </si>
  <si>
    <t xml:space="preserve"> </t>
  </si>
  <si>
    <t>Majorette Solo</t>
  </si>
  <si>
    <t>Accessories Solo</t>
  </si>
  <si>
    <r>
      <t>DURATION</t>
    </r>
    <r>
      <rPr>
        <b/>
        <sz val="11"/>
        <color rgb="FFFF0000"/>
        <rFont val="Arial Nova Cond"/>
        <family val="2"/>
      </rPr>
      <t>*</t>
    </r>
  </si>
  <si>
    <r>
      <rPr>
        <b/>
        <sz val="11"/>
        <color theme="1"/>
        <rFont val="Arial Nova Cond"/>
        <family val="2"/>
      </rPr>
      <t>CATEGORY</t>
    </r>
    <r>
      <rPr>
        <b/>
        <sz val="11"/>
        <color rgb="FFFF0000"/>
        <rFont val="Arial Nova Cond"/>
        <family val="2"/>
      </rPr>
      <t>*</t>
    </r>
  </si>
  <si>
    <t>TRIO PROGRAM - APPLICATION FORM</t>
  </si>
  <si>
    <t>Majorette Duo</t>
  </si>
  <si>
    <t>Accessories Duo</t>
  </si>
  <si>
    <t>Pompon Duo</t>
  </si>
  <si>
    <t>Majorette Trio</t>
  </si>
  <si>
    <t>Accessories Trio</t>
  </si>
  <si>
    <t>Pompon Trio</t>
  </si>
  <si>
    <t>AGE AVERAGE</t>
  </si>
  <si>
    <t>DUO PROGRAM - APPLICATION FORM</t>
  </si>
  <si>
    <t>TRADITIONAL MAJORETTE TEAM - APPLICATION FORM</t>
  </si>
  <si>
    <t>Traditional Majorette Group</t>
  </si>
  <si>
    <t>Show Dance</t>
  </si>
  <si>
    <t>Pompon Group</t>
  </si>
  <si>
    <t>Traditional Majorette Team</t>
  </si>
  <si>
    <t>Team Mix</t>
  </si>
  <si>
    <t>Pompon Team</t>
  </si>
  <si>
    <t>Modern Majorette Team</t>
  </si>
  <si>
    <t>Modern Majorette Group</t>
  </si>
  <si>
    <t>Group Mix</t>
  </si>
  <si>
    <t>Batonflag</t>
  </si>
  <si>
    <t>TEAM MIX - APPLICATION FORM</t>
  </si>
  <si>
    <t>POMPON TEAM - APPLICATION FORM</t>
  </si>
  <si>
    <t>MODERN MAJORETTE TEAM - APPLICATION FORM</t>
  </si>
  <si>
    <t>BATONFLAG - APPLICATION FORM</t>
  </si>
  <si>
    <t>MODERN MAJORETTE GROUP - APPLICATION FORM</t>
  </si>
  <si>
    <t>GROUP MIX - APPLICATION FORM</t>
  </si>
  <si>
    <t>TRADITIONAL MAJORETTE GROUP - APPLICATION FORM</t>
  </si>
  <si>
    <t>SHOW DANCE - APPLICATION FORM</t>
  </si>
  <si>
    <t>POMPON GROUP - APPLICATION FORM</t>
  </si>
  <si>
    <t>Flags</t>
  </si>
  <si>
    <t>FLAGS - APPLICATION FORM</t>
  </si>
  <si>
    <t>OPEN</t>
  </si>
  <si>
    <t>Pompon Solo</t>
  </si>
  <si>
    <t>SOLO PROGRAM</t>
  </si>
  <si>
    <t>DUO PROGRAM</t>
  </si>
  <si>
    <t>TRIO PROGRAM</t>
  </si>
  <si>
    <t>TEAM PROGRAM</t>
  </si>
  <si>
    <t>GROUP PROGRAM</t>
  </si>
  <si>
    <t>--</t>
  </si>
  <si>
    <t>1st step... Please fill out needed information for the invoice. Thank you!</t>
  </si>
  <si>
    <t>Name of the club:</t>
  </si>
  <si>
    <t>Address (street and number):</t>
  </si>
  <si>
    <t>Postal code and city:</t>
  </si>
  <si>
    <t>Club's leader:</t>
  </si>
  <si>
    <t>E-mail:</t>
  </si>
  <si>
    <t>Phone number:</t>
  </si>
  <si>
    <t>Club's VAT number:</t>
  </si>
  <si>
    <t>Carefully read the SAMOBORfest Competition majorette rulebook.</t>
  </si>
  <si>
    <t>Total number of athletes registered for 2023 SAMOBORfest:</t>
  </si>
  <si>
    <t>12th INTERNATIONAL TWIRLING AND MAJORETTE DANCE FESTIVAL                                                                                                          "SAMOBORfest"</t>
  </si>
  <si>
    <t>Samobor, 3rd - 4th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</si>
</sst>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 [$€-1]"/>
  </numFmts>
  <fonts count="32" x14ac:knownFonts="1">
    <font>
      <sz val="11"/>
      <color theme="1"/>
      <name val="Trebuchet MS"/>
      <family val="2"/>
      <charset val="238"/>
      <scheme val="minor"/>
    </font>
    <font>
      <sz val="11"/>
      <color theme="1"/>
      <name val="Cambria"/>
      <family val="1"/>
      <charset val="238"/>
    </font>
    <font>
      <b/>
      <sz val="14"/>
      <color theme="1"/>
      <name val="Cambria"/>
      <family val="1"/>
      <charset val="238"/>
    </font>
    <font>
      <b/>
      <sz val="11"/>
      <color theme="1"/>
      <name val="Cambria"/>
      <family val="1"/>
      <charset val="238"/>
    </font>
    <font>
      <b/>
      <sz val="18"/>
      <color theme="1"/>
      <name val="Cambria"/>
      <family val="1"/>
      <charset val="238"/>
    </font>
    <font>
      <sz val="11"/>
      <color theme="1"/>
      <name val="Arial Nova Cond"/>
      <family val="2"/>
      <charset val="238"/>
    </font>
    <font>
      <b/>
      <sz val="14"/>
      <color theme="1"/>
      <name val="Arial Nova Cond"/>
      <family val="2"/>
      <charset val="238"/>
    </font>
    <font>
      <b/>
      <sz val="11"/>
      <color theme="1"/>
      <name val="Arial Nova Cond"/>
      <family val="2"/>
      <charset val="238"/>
    </font>
    <font>
      <b/>
      <sz val="11"/>
      <color rgb="FFFF0000"/>
      <name val="Arial Nova Cond"/>
      <family val="2"/>
      <charset val="238"/>
    </font>
    <font>
      <sz val="11"/>
      <color theme="1"/>
      <name val="Leelawadee UI"/>
      <family val="2"/>
    </font>
    <font>
      <b/>
      <sz val="18"/>
      <color theme="1"/>
      <name val="Arial Nova Cond"/>
      <family val="2"/>
      <charset val="238"/>
    </font>
    <font>
      <b/>
      <sz val="11"/>
      <name val="Arial Nova Cond"/>
      <family val="2"/>
      <charset val="238"/>
    </font>
    <font>
      <b/>
      <sz val="9"/>
      <name val="Arial Nova Cond"/>
      <family val="2"/>
      <charset val="238"/>
    </font>
    <font>
      <b/>
      <sz val="9"/>
      <color theme="1"/>
      <name val="Arial Nova Cond"/>
      <family val="2"/>
      <charset val="238"/>
    </font>
    <font>
      <b/>
      <sz val="9"/>
      <color rgb="FFFF0000"/>
      <name val="Arial Nova Cond"/>
      <family val="2"/>
      <charset val="238"/>
    </font>
    <font>
      <b/>
      <sz val="10"/>
      <color theme="1"/>
      <name val="Arial Nova Cond"/>
      <family val="2"/>
      <charset val="238"/>
    </font>
    <font>
      <sz val="10"/>
      <color theme="1"/>
      <name val="Arial Nova Cond"/>
      <family val="2"/>
      <charset val="238"/>
    </font>
    <font>
      <b/>
      <sz val="10"/>
      <name val="Arial Nova Cond"/>
      <family val="2"/>
      <charset val="238"/>
    </font>
    <font>
      <b/>
      <sz val="10"/>
      <color rgb="FFFF0000"/>
      <name val="Arial Nova Cond"/>
      <family val="2"/>
      <charset val="238"/>
    </font>
    <font>
      <b/>
      <sz val="8"/>
      <name val="Arial Nova Cond"/>
      <family val="2"/>
      <charset val="238"/>
    </font>
    <font>
      <b/>
      <sz val="8"/>
      <color rgb="FFFF0000"/>
      <name val="Arial Nova Cond"/>
      <family val="2"/>
      <charset val="238"/>
    </font>
    <font>
      <b/>
      <sz val="11"/>
      <color rgb="FFFF0000"/>
      <name val="Arial Nova Cond"/>
      <family val="2"/>
    </font>
    <font>
      <b/>
      <sz val="11"/>
      <color theme="1"/>
      <name val="Arial Nova Cond"/>
      <family val="2"/>
    </font>
    <font>
      <b/>
      <sz val="11"/>
      <name val="Arial Nova Cond"/>
      <family val="2"/>
    </font>
    <font>
      <b/>
      <sz val="14"/>
      <color theme="0"/>
      <name val="Arial Nova Cond"/>
      <family val="2"/>
      <charset val="238"/>
    </font>
    <font>
      <sz val="11"/>
      <color rgb="FFFF0000"/>
      <name val="Arial Nova Cond"/>
      <family val="2"/>
    </font>
    <font>
      <sz val="11"/>
      <color theme="1"/>
      <name val="Arial Nova Cond"/>
      <family val="2"/>
    </font>
    <font>
      <sz val="11"/>
      <name val="Arial Nova Cond"/>
      <family val="2"/>
    </font>
    <font>
      <b/>
      <sz val="11"/>
      <color theme="0"/>
      <name val="Arial Nova Cond"/>
      <family val="2"/>
    </font>
    <font>
      <sz val="11"/>
      <color theme="1"/>
      <name val="Calibri"/>
      <family val="2"/>
    </font>
    <font>
      <sz val="11"/>
      <color theme="0"/>
      <name val="Trebuchet MS"/>
      <family val="2"/>
      <charset val="238"/>
      <scheme val="minor"/>
    </font>
    <font>
      <b/>
      <sz val="18"/>
      <color theme="0"/>
      <name val="Arial Nova Cond"/>
      <family val="2"/>
      <charset val="238"/>
    </font>
  </fonts>
  <fills count="11">
    <fill>
      <patternFill patternType="none"/>
    </fill>
    <fill>
      <patternFill patternType="gray125"/>
    </fill>
    <fill>
      <patternFill patternType="solid">
        <fgColor rgb="FF00B050"/>
        <bgColor indexed="64"/>
      </patternFill>
    </fill>
    <fill>
      <patternFill patternType="solid">
        <fgColor theme="0" tint="-0.249977111117893"/>
        <bgColor indexed="64"/>
      </patternFill>
    </fill>
    <fill>
      <patternFill patternType="solid">
        <fgColor rgb="FF85B6FF"/>
        <bgColor indexed="64"/>
      </patternFill>
    </fill>
    <fill>
      <patternFill patternType="solid">
        <fgColor rgb="FFC4E59F"/>
        <bgColor indexed="64"/>
      </patternFill>
    </fill>
    <fill>
      <patternFill patternType="solid">
        <fgColor theme="7" tint="0.79998168889431442"/>
        <bgColor indexed="64"/>
      </patternFill>
    </fill>
    <fill>
      <patternFill patternType="solid">
        <fgColor rgb="FF002060"/>
        <bgColor indexed="64"/>
      </patternFill>
    </fill>
    <fill>
      <patternFill patternType="solid">
        <fgColor rgb="FFFFCC66"/>
        <bgColor indexed="64"/>
      </patternFill>
    </fill>
    <fill>
      <patternFill patternType="solid">
        <fgColor rgb="FFFFC5C5"/>
        <bgColor indexed="64"/>
      </patternFill>
    </fill>
    <fill>
      <patternFill patternType="solid">
        <fgColor rgb="FFC9DFFF"/>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diagonal/>
    </border>
    <border>
      <left/>
      <right/>
      <top/>
      <bottom style="thin">
        <color theme="1"/>
      </bottom>
      <diagonal/>
    </border>
    <border>
      <left/>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medium">
        <color theme="1"/>
      </top>
      <bottom/>
      <diagonal/>
    </border>
    <border>
      <left style="thin">
        <color indexed="64"/>
      </left>
      <right style="thin">
        <color indexed="64"/>
      </right>
      <top style="thin">
        <color indexed="64"/>
      </top>
      <bottom style="medium">
        <color theme="1"/>
      </bottom>
      <diagonal/>
    </border>
    <border>
      <left style="thin">
        <color indexed="64"/>
      </left>
      <right style="thin">
        <color indexed="64"/>
      </right>
      <top/>
      <bottom style="medium">
        <color theme="1"/>
      </bottom>
      <diagonal/>
    </border>
    <border>
      <left style="medium">
        <color theme="1"/>
      </left>
      <right style="medium">
        <color theme="1"/>
      </right>
      <top style="medium">
        <color theme="1"/>
      </top>
      <bottom style="medium">
        <color indexed="64"/>
      </bottom>
      <diagonal/>
    </border>
    <border>
      <left style="medium">
        <color theme="1"/>
      </left>
      <right/>
      <top/>
      <bottom/>
      <diagonal/>
    </border>
    <border>
      <left style="thin">
        <color theme="1"/>
      </left>
      <right/>
      <top/>
      <bottom style="medium">
        <color theme="1"/>
      </bottom>
      <diagonal/>
    </border>
    <border>
      <left style="thin">
        <color theme="1"/>
      </left>
      <right/>
      <top style="medium">
        <color theme="1"/>
      </top>
      <bottom/>
      <diagonal/>
    </border>
    <border>
      <left style="medium">
        <color theme="1"/>
      </left>
      <right style="medium">
        <color indexed="64"/>
      </right>
      <top style="medium">
        <color indexed="64"/>
      </top>
      <bottom style="medium">
        <color indexed="64"/>
      </bottom>
      <diagonal/>
    </border>
    <border>
      <left style="medium">
        <color theme="1"/>
      </left>
      <right style="medium">
        <color indexed="64"/>
      </right>
      <top style="medium">
        <color theme="1"/>
      </top>
      <bottom style="medium">
        <color theme="1"/>
      </bottom>
      <diagonal/>
    </border>
    <border>
      <left/>
      <right/>
      <top/>
      <bottom style="medium">
        <color theme="1"/>
      </bottom>
      <diagonal/>
    </border>
    <border>
      <left style="medium">
        <color indexed="64"/>
      </left>
      <right style="medium">
        <color indexed="64"/>
      </right>
      <top style="medium">
        <color indexed="64"/>
      </top>
      <bottom style="medium">
        <color indexed="64"/>
      </bottom>
      <diagonal/>
    </border>
    <border>
      <left/>
      <right/>
      <top style="medium">
        <color theme="1"/>
      </top>
      <bottom/>
      <diagonal/>
    </border>
    <border>
      <left style="thin">
        <color indexed="64"/>
      </left>
      <right style="thin">
        <color indexed="64"/>
      </right>
      <top style="thin">
        <color indexed="64"/>
      </top>
      <bottom/>
      <diagonal/>
    </border>
    <border>
      <left style="thin">
        <color theme="1"/>
      </left>
      <right style="medium">
        <color rgb="FFFF0000"/>
      </right>
      <top style="medium">
        <color theme="1"/>
      </top>
      <bottom/>
      <diagonal/>
    </border>
    <border>
      <left style="thin">
        <color theme="1"/>
      </left>
      <right style="medium">
        <color rgb="FFFF0000"/>
      </right>
      <top/>
      <bottom style="medium">
        <color theme="1"/>
      </bottom>
      <diagonal/>
    </border>
    <border>
      <left style="medium">
        <color theme="1"/>
      </left>
      <right style="medium">
        <color indexed="64"/>
      </right>
      <top style="medium">
        <color theme="1"/>
      </top>
      <bottom/>
      <diagonal/>
    </border>
    <border>
      <left style="medium">
        <color rgb="FFFF0000"/>
      </left>
      <right style="thin">
        <color theme="1"/>
      </right>
      <top style="medium">
        <color indexed="64"/>
      </top>
      <bottom/>
      <diagonal/>
    </border>
    <border>
      <left style="medium">
        <color rgb="FFFF0000"/>
      </left>
      <right style="thin">
        <color theme="1"/>
      </right>
      <top style="thin">
        <color theme="1"/>
      </top>
      <bottom/>
      <diagonal/>
    </border>
    <border>
      <left style="medium">
        <color rgb="FFFF0000"/>
      </left>
      <right style="thin">
        <color theme="1"/>
      </right>
      <top style="thin">
        <color theme="1"/>
      </top>
      <bottom style="thin">
        <color theme="1"/>
      </bottom>
      <diagonal/>
    </border>
    <border>
      <left style="medium">
        <color rgb="FFFF0000"/>
      </left>
      <right style="thin">
        <color theme="1"/>
      </right>
      <top/>
      <bottom/>
      <diagonal/>
    </border>
    <border>
      <left style="medium">
        <color rgb="FFFF0000"/>
      </left>
      <right style="thin">
        <color theme="1"/>
      </right>
      <top style="thin">
        <color theme="1"/>
      </top>
      <bottom style="thin">
        <color indexed="64"/>
      </bottom>
      <diagonal/>
    </border>
    <border>
      <left/>
      <right style="thin">
        <color indexed="64"/>
      </right>
      <top/>
      <bottom style="medium">
        <color theme="1"/>
      </bottom>
      <diagonal/>
    </border>
    <border>
      <left style="thin">
        <color indexed="64"/>
      </left>
      <right style="thin">
        <color theme="1"/>
      </right>
      <top/>
      <bottom style="medium">
        <color theme="1"/>
      </bottom>
      <diagonal/>
    </border>
    <border>
      <left style="thin">
        <color indexed="64"/>
      </left>
      <right style="thin">
        <color indexed="64"/>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1"/>
      </left>
      <right style="medium">
        <color rgb="FFFF0000"/>
      </right>
      <top/>
      <bottom/>
      <diagonal/>
    </border>
    <border>
      <left style="medium">
        <color indexed="64"/>
      </left>
      <right style="thin">
        <color indexed="64"/>
      </right>
      <top style="medium">
        <color theme="1"/>
      </top>
      <bottom/>
      <diagonal/>
    </border>
    <border>
      <left style="medium">
        <color indexed="64"/>
      </left>
      <right style="thin">
        <color indexed="64"/>
      </right>
      <top/>
      <bottom style="medium">
        <color theme="1"/>
      </bottom>
      <diagonal/>
    </border>
    <border>
      <left style="thin">
        <color indexed="64"/>
      </left>
      <right style="thin">
        <color theme="1"/>
      </right>
      <top style="medium">
        <color theme="1"/>
      </top>
      <bottom/>
      <diagonal/>
    </border>
    <border>
      <left/>
      <right style="thin">
        <color indexed="64"/>
      </right>
      <top style="medium">
        <color theme="1"/>
      </top>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diagonal/>
    </border>
    <border>
      <left/>
      <right style="thin">
        <color indexed="64"/>
      </right>
      <top style="thin">
        <color indexed="64"/>
      </top>
      <bottom/>
      <diagonal/>
    </border>
    <border>
      <left/>
      <right/>
      <top style="medium">
        <color indexed="64"/>
      </top>
      <bottom/>
      <diagonal/>
    </border>
    <border>
      <left style="medium">
        <color rgb="FFFF0000"/>
      </left>
      <right style="medium">
        <color indexed="64"/>
      </right>
      <top style="medium">
        <color indexed="64"/>
      </top>
      <bottom style="thin">
        <color theme="1"/>
      </bottom>
      <diagonal/>
    </border>
    <border>
      <left style="medium">
        <color rgb="FFFF0000"/>
      </left>
      <right style="medium">
        <color indexed="64"/>
      </right>
      <top/>
      <bottom/>
      <diagonal/>
    </border>
    <border>
      <left style="medium">
        <color rgb="FFFF0000"/>
      </left>
      <right style="medium">
        <color indexed="64"/>
      </right>
      <top style="thin">
        <color theme="1"/>
      </top>
      <bottom style="medium">
        <color theme="1"/>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theme="1"/>
      </right>
      <top style="medium">
        <color theme="1"/>
      </top>
      <bottom style="medium">
        <color theme="1"/>
      </bottom>
      <diagonal/>
    </border>
    <border>
      <left style="medium">
        <color theme="1"/>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96">
    <xf numFmtId="0" fontId="0" fillId="0" borderId="0" xfId="0"/>
    <xf numFmtId="0" fontId="0" fillId="0" borderId="0" xfId="0" applyProtection="1">
      <protection locked="0"/>
    </xf>
    <xf numFmtId="0" fontId="5" fillId="0" borderId="0" xfId="0" applyFont="1"/>
    <xf numFmtId="0" fontId="9" fillId="0" borderId="0" xfId="0" applyFont="1" applyProtection="1">
      <protection locked="0"/>
    </xf>
    <xf numFmtId="0" fontId="11" fillId="0" borderId="2" xfId="0" applyFont="1" applyBorder="1" applyAlignment="1">
      <alignment horizontal="center"/>
    </xf>
    <xf numFmtId="0" fontId="12" fillId="0" borderId="10" xfId="0" applyFont="1" applyBorder="1" applyAlignment="1">
      <alignment horizontal="center" vertical="center" wrapText="1"/>
    </xf>
    <xf numFmtId="0" fontId="15" fillId="2" borderId="9"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6" xfId="0" applyFont="1" applyBorder="1" applyProtection="1">
      <protection locked="0"/>
    </xf>
    <xf numFmtId="14" fontId="5" fillId="0" borderId="16" xfId="0" applyNumberFormat="1" applyFont="1" applyBorder="1" applyAlignment="1" applyProtection="1">
      <alignment horizontal="center" vertical="center"/>
      <protection locked="0"/>
    </xf>
    <xf numFmtId="0" fontId="5" fillId="0" borderId="1" xfId="0" applyFont="1" applyBorder="1" applyAlignment="1">
      <alignment horizontal="center" vertical="center"/>
    </xf>
    <xf numFmtId="14" fontId="5" fillId="0" borderId="1" xfId="0" applyNumberFormat="1" applyFont="1" applyBorder="1" applyAlignment="1" applyProtection="1">
      <alignment horizontal="center" vertical="center"/>
      <protection locked="0"/>
    </xf>
    <xf numFmtId="0" fontId="19" fillId="0" borderId="2" xfId="0" applyFont="1" applyBorder="1" applyAlignment="1">
      <alignment horizontal="center" vertical="center"/>
    </xf>
    <xf numFmtId="0" fontId="5" fillId="0" borderId="18" xfId="0" applyFont="1" applyBorder="1" applyProtection="1">
      <protection locked="0"/>
    </xf>
    <xf numFmtId="14" fontId="5" fillId="0" borderId="18" xfId="0" applyNumberFormat="1" applyFont="1" applyBorder="1" applyAlignment="1" applyProtection="1">
      <alignment horizontal="center" vertical="center"/>
      <protection locked="0"/>
    </xf>
    <xf numFmtId="49" fontId="5" fillId="0" borderId="16" xfId="0" applyNumberFormat="1" applyFont="1" applyBorder="1" applyProtection="1">
      <protection locked="0"/>
    </xf>
    <xf numFmtId="49" fontId="5" fillId="0" borderId="1" xfId="0" applyNumberFormat="1" applyFont="1" applyBorder="1" applyProtection="1">
      <protection locked="0"/>
    </xf>
    <xf numFmtId="0" fontId="5" fillId="0" borderId="1" xfId="0" applyFont="1" applyBorder="1"/>
    <xf numFmtId="0" fontId="13"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16" xfId="0" applyFont="1" applyBorder="1"/>
    <xf numFmtId="0" fontId="15" fillId="2" borderId="24" xfId="0" applyFont="1" applyFill="1" applyBorder="1" applyAlignment="1">
      <alignment horizontal="center" vertical="center" wrapText="1"/>
    </xf>
    <xf numFmtId="0" fontId="5" fillId="3" borderId="0" xfId="0" applyFont="1" applyFill="1" applyProtection="1">
      <protection locked="0"/>
    </xf>
    <xf numFmtId="0" fontId="5" fillId="3" borderId="0" xfId="0" applyFont="1" applyFill="1"/>
    <xf numFmtId="0" fontId="10" fillId="0" borderId="0" xfId="0" applyFont="1" applyAlignment="1">
      <alignment horizontal="center" vertical="center"/>
    </xf>
    <xf numFmtId="0" fontId="4" fillId="0" borderId="0" xfId="0" applyFont="1" applyAlignment="1" applyProtection="1">
      <alignment vertical="center"/>
      <protection locked="0"/>
    </xf>
    <xf numFmtId="0" fontId="10" fillId="0" borderId="26" xfId="0" applyFont="1" applyBorder="1" applyAlignment="1">
      <alignment vertical="center" wrapText="1"/>
    </xf>
    <xf numFmtId="0" fontId="5" fillId="0" borderId="26" xfId="0" applyFont="1" applyBorder="1"/>
    <xf numFmtId="14" fontId="5" fillId="0" borderId="16" xfId="0" applyNumberFormat="1" applyFont="1" applyBorder="1" applyAlignment="1">
      <alignment horizontal="center" vertical="center"/>
    </xf>
    <xf numFmtId="0" fontId="5" fillId="0" borderId="1" xfId="0" applyFont="1" applyBorder="1" applyProtection="1">
      <protection locked="0"/>
    </xf>
    <xf numFmtId="0" fontId="7" fillId="0" borderId="2" xfId="0" applyFont="1" applyBorder="1" applyAlignment="1">
      <alignment horizontal="right" vertical="center"/>
    </xf>
    <xf numFmtId="14" fontId="5" fillId="0" borderId="1" xfId="0" applyNumberFormat="1" applyFont="1" applyBorder="1" applyAlignment="1">
      <alignment horizontal="center" vertical="center"/>
    </xf>
    <xf numFmtId="0" fontId="22" fillId="4" borderId="3" xfId="0" applyFont="1" applyFill="1" applyBorder="1" applyAlignment="1">
      <alignment horizontal="right" vertical="center"/>
    </xf>
    <xf numFmtId="164" fontId="22" fillId="4" borderId="2" xfId="0" applyNumberFormat="1" applyFont="1" applyFill="1" applyBorder="1"/>
    <xf numFmtId="0" fontId="22" fillId="4" borderId="32" xfId="0" applyFont="1" applyFill="1" applyBorder="1" applyAlignment="1">
      <alignment horizontal="right" vertical="center"/>
    </xf>
    <xf numFmtId="0" fontId="22" fillId="0" borderId="2" xfId="0" applyFont="1" applyBorder="1" applyAlignment="1">
      <alignment horizontal="right" vertical="center"/>
    </xf>
    <xf numFmtId="0" fontId="5" fillId="0" borderId="0" xfId="0" applyFont="1" applyAlignment="1" applyProtection="1">
      <alignment vertical="center" wrapText="1"/>
      <protection locked="0"/>
    </xf>
    <xf numFmtId="0" fontId="5" fillId="0" borderId="8"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5" fillId="0" borderId="33" xfId="0" applyFont="1" applyBorder="1"/>
    <xf numFmtId="0" fontId="5" fillId="0" borderId="34" xfId="0" applyFont="1" applyBorder="1"/>
    <xf numFmtId="0" fontId="5" fillId="0" borderId="35" xfId="0" applyFont="1" applyBorder="1"/>
    <xf numFmtId="0" fontId="5" fillId="0" borderId="36" xfId="0" applyFont="1" applyBorder="1"/>
    <xf numFmtId="0" fontId="5" fillId="0" borderId="37" xfId="0" applyFont="1" applyBorder="1"/>
    <xf numFmtId="45" fontId="5" fillId="0" borderId="8" xfId="0" applyNumberFormat="1" applyFont="1" applyBorder="1" applyAlignment="1" applyProtection="1">
      <alignment vertical="center" wrapText="1"/>
      <protection locked="0"/>
    </xf>
    <xf numFmtId="0" fontId="26" fillId="0" borderId="0" xfId="0" applyFont="1" applyAlignment="1">
      <alignment vertical="center"/>
    </xf>
    <xf numFmtId="0" fontId="22" fillId="0" borderId="0" xfId="0" applyFont="1" applyAlignment="1">
      <alignment vertical="center"/>
    </xf>
    <xf numFmtId="0" fontId="13" fillId="6" borderId="1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26" fillId="0" borderId="8" xfId="0" applyFont="1" applyBorder="1" applyAlignment="1" applyProtection="1">
      <alignment vertical="center" wrapText="1"/>
      <protection locked="0"/>
    </xf>
    <xf numFmtId="45" fontId="26" fillId="0" borderId="8" xfId="0" applyNumberFormat="1" applyFont="1" applyBorder="1" applyAlignment="1" applyProtection="1">
      <alignment vertical="center" wrapText="1"/>
      <protection locked="0"/>
    </xf>
    <xf numFmtId="0" fontId="22" fillId="0" borderId="0" xfId="0" applyFont="1" applyAlignment="1">
      <alignment horizontal="right"/>
    </xf>
    <xf numFmtId="0" fontId="1" fillId="0" borderId="0" xfId="0" applyFont="1"/>
    <xf numFmtId="0" fontId="26" fillId="0" borderId="0" xfId="0" applyFont="1"/>
    <xf numFmtId="0" fontId="5" fillId="0" borderId="1" xfId="0" applyFont="1" applyBorder="1" applyAlignment="1" applyProtection="1">
      <alignment horizontal="center" vertical="center"/>
      <protection locked="0"/>
    </xf>
    <xf numFmtId="0" fontId="0" fillId="0" borderId="28" xfId="0" applyBorder="1" applyProtection="1">
      <protection locked="0"/>
    </xf>
    <xf numFmtId="0" fontId="2"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xf>
    <xf numFmtId="0" fontId="4" fillId="0" borderId="12" xfId="0" applyFont="1" applyBorder="1" applyAlignment="1">
      <alignment vertical="center"/>
    </xf>
    <xf numFmtId="1" fontId="5" fillId="0" borderId="16" xfId="0" applyNumberFormat="1" applyFont="1" applyBorder="1" applyAlignment="1" applyProtection="1">
      <alignment horizontal="center" vertical="center"/>
      <protection hidden="1"/>
    </xf>
    <xf numFmtId="0" fontId="22" fillId="0" borderId="8" xfId="0" applyFont="1" applyBorder="1" applyAlignment="1">
      <alignment vertical="center" wrapText="1"/>
    </xf>
    <xf numFmtId="0" fontId="0" fillId="0" borderId="21" xfId="0" applyBorder="1"/>
    <xf numFmtId="0" fontId="24" fillId="0" borderId="0" xfId="0" applyFont="1" applyAlignment="1" applyProtection="1">
      <alignment horizontal="center" vertical="center" wrapText="1"/>
      <protection locked="0"/>
    </xf>
    <xf numFmtId="0" fontId="5" fillId="0" borderId="16" xfId="0" applyFont="1" applyBorder="1" applyAlignment="1" applyProtection="1">
      <alignment horizontal="center"/>
      <protection hidden="1"/>
    </xf>
    <xf numFmtId="1" fontId="16" fillId="6" borderId="19" xfId="0" applyNumberFormat="1" applyFont="1" applyFill="1" applyBorder="1" applyAlignment="1" applyProtection="1">
      <alignment horizontal="center" vertical="center"/>
      <protection hidden="1"/>
    </xf>
    <xf numFmtId="1" fontId="16" fillId="6" borderId="39" xfId="0" applyNumberFormat="1" applyFont="1" applyFill="1" applyBorder="1" applyAlignment="1" applyProtection="1">
      <alignment horizontal="center" vertical="center"/>
      <protection hidden="1"/>
    </xf>
    <xf numFmtId="1" fontId="16" fillId="6" borderId="38" xfId="0" applyNumberFormat="1" applyFont="1" applyFill="1" applyBorder="1" applyAlignment="1" applyProtection="1">
      <alignment horizontal="center" vertical="center"/>
      <protection hidden="1"/>
    </xf>
    <xf numFmtId="1" fontId="5" fillId="0" borderId="18" xfId="0" applyNumberFormat="1" applyFont="1" applyBorder="1" applyAlignment="1" applyProtection="1">
      <alignment horizontal="center" vertical="center"/>
      <protection hidden="1"/>
    </xf>
    <xf numFmtId="1" fontId="7" fillId="0" borderId="5" xfId="0" applyNumberFormat="1" applyFont="1" applyBorder="1" applyAlignment="1" applyProtection="1">
      <alignment vertical="center" wrapText="1"/>
      <protection hidden="1"/>
    </xf>
    <xf numFmtId="0" fontId="7" fillId="0" borderId="8" xfId="0" applyFont="1" applyBorder="1" applyAlignment="1" applyProtection="1">
      <alignment vertical="center" wrapText="1"/>
      <protection hidden="1"/>
    </xf>
    <xf numFmtId="1" fontId="22" fillId="0" borderId="5" xfId="0" applyNumberFormat="1" applyFont="1" applyBorder="1" applyAlignment="1" applyProtection="1">
      <alignment vertical="center" wrapText="1"/>
      <protection hidden="1"/>
    </xf>
    <xf numFmtId="0" fontId="22" fillId="0" borderId="8" xfId="0" applyFont="1" applyBorder="1" applyAlignment="1" applyProtection="1">
      <alignment vertical="center" wrapText="1"/>
      <protection hidden="1"/>
    </xf>
    <xf numFmtId="2" fontId="5" fillId="5" borderId="24" xfId="0" applyNumberFormat="1" applyFont="1" applyFill="1" applyBorder="1" applyAlignment="1" applyProtection="1">
      <alignment horizontal="center" vertical="center"/>
      <protection hidden="1"/>
    </xf>
    <xf numFmtId="0" fontId="22" fillId="0" borderId="5" xfId="0" applyFont="1" applyBorder="1" applyAlignment="1" applyProtection="1">
      <alignment vertical="center" wrapText="1"/>
      <protection hidden="1"/>
    </xf>
    <xf numFmtId="0" fontId="7" fillId="0" borderId="5" xfId="0" applyFont="1" applyBorder="1" applyAlignment="1" applyProtection="1">
      <alignment vertical="center" wrapText="1"/>
      <protection hidden="1"/>
    </xf>
    <xf numFmtId="0" fontId="21" fillId="0" borderId="0" xfId="0" applyFont="1" applyAlignment="1">
      <alignment vertical="center"/>
    </xf>
    <xf numFmtId="0" fontId="26" fillId="9" borderId="45" xfId="0" applyFont="1" applyFill="1" applyBorder="1" applyAlignment="1" applyProtection="1">
      <alignment vertical="center"/>
      <protection locked="0"/>
    </xf>
    <xf numFmtId="0" fontId="26" fillId="9" borderId="46" xfId="0" applyFont="1" applyFill="1" applyBorder="1" applyAlignment="1" applyProtection="1">
      <alignment vertical="center"/>
      <protection locked="0"/>
    </xf>
    <xf numFmtId="0" fontId="26" fillId="9" borderId="47" xfId="0" applyFont="1" applyFill="1" applyBorder="1" applyAlignment="1" applyProtection="1">
      <alignment vertical="center"/>
      <protection locked="0"/>
    </xf>
    <xf numFmtId="0" fontId="0" fillId="0" borderId="0" xfId="0" applyProtection="1">
      <protection hidden="1"/>
    </xf>
    <xf numFmtId="0" fontId="26" fillId="0" borderId="8" xfId="0" applyFont="1" applyBorder="1" applyProtection="1">
      <protection hidden="1"/>
    </xf>
    <xf numFmtId="164" fontId="26" fillId="0" borderId="8" xfId="0" applyNumberFormat="1" applyFont="1" applyBorder="1" applyProtection="1">
      <protection hidden="1"/>
    </xf>
    <xf numFmtId="0" fontId="0" fillId="0" borderId="0" xfId="0" pivotButton="1" applyProtection="1">
      <protection hidden="1"/>
    </xf>
    <xf numFmtId="0" fontId="0" fillId="0" borderId="0" xfId="0" applyAlignment="1" applyProtection="1">
      <alignment horizontal="left"/>
      <protection hidden="1"/>
    </xf>
    <xf numFmtId="164" fontId="0" fillId="0" borderId="0" xfId="0" applyNumberFormat="1" applyProtection="1">
      <protection hidden="1"/>
    </xf>
    <xf numFmtId="0" fontId="0" fillId="0" borderId="0" xfId="0" applyAlignment="1" applyProtection="1">
      <alignment horizontal="left" indent="1"/>
      <protection hidden="1"/>
    </xf>
    <xf numFmtId="1" fontId="26" fillId="0" borderId="8" xfId="0" applyNumberFormat="1" applyFont="1" applyBorder="1" applyProtection="1">
      <protection hidden="1"/>
    </xf>
    <xf numFmtId="0" fontId="22" fillId="4" borderId="8" xfId="0" applyFont="1" applyFill="1" applyBorder="1" applyAlignment="1" applyProtection="1">
      <alignment horizontal="right"/>
      <protection hidden="1"/>
    </xf>
    <xf numFmtId="164" fontId="22" fillId="4" borderId="8" xfId="0" applyNumberFormat="1" applyFont="1" applyFill="1" applyBorder="1" applyProtection="1">
      <protection hidden="1"/>
    </xf>
    <xf numFmtId="0" fontId="22" fillId="5" borderId="8" xfId="0" applyFont="1" applyFill="1" applyBorder="1" applyAlignment="1" applyProtection="1">
      <alignment horizontal="right"/>
      <protection hidden="1"/>
    </xf>
    <xf numFmtId="164" fontId="22" fillId="5" borderId="8" xfId="0" applyNumberFormat="1" applyFont="1" applyFill="1" applyBorder="1" applyProtection="1">
      <protection hidden="1"/>
    </xf>
    <xf numFmtId="0" fontId="22" fillId="8" borderId="8" xfId="0" applyFont="1" applyFill="1" applyBorder="1" applyAlignment="1" applyProtection="1">
      <alignment horizontal="right"/>
      <protection hidden="1"/>
    </xf>
    <xf numFmtId="164" fontId="22" fillId="8" borderId="8" xfId="0" applyNumberFormat="1" applyFont="1" applyFill="1" applyBorder="1" applyProtection="1">
      <protection hidden="1"/>
    </xf>
    <xf numFmtId="45" fontId="16" fillId="0" borderId="16" xfId="0" applyNumberFormat="1" applyFont="1" applyBorder="1" applyAlignment="1" applyProtection="1">
      <alignment horizontal="center" vertical="center"/>
      <protection locked="0"/>
    </xf>
    <xf numFmtId="0" fontId="5" fillId="0" borderId="40" xfId="0" applyFont="1" applyBorder="1" applyProtection="1">
      <protection locked="0"/>
    </xf>
    <xf numFmtId="14" fontId="5" fillId="0" borderId="40" xfId="0" applyNumberFormat="1" applyFont="1" applyBorder="1" applyAlignment="1" applyProtection="1">
      <alignment horizontal="center" vertical="center"/>
      <protection locked="0"/>
    </xf>
    <xf numFmtId="1" fontId="5" fillId="0" borderId="40" xfId="0" applyNumberFormat="1" applyFont="1" applyBorder="1" applyAlignment="1" applyProtection="1">
      <alignment horizontal="center" vertical="center"/>
      <protection hidden="1"/>
    </xf>
    <xf numFmtId="1" fontId="16" fillId="6" borderId="17" xfId="0" applyNumberFormat="1" applyFont="1" applyFill="1" applyBorder="1" applyAlignment="1" applyProtection="1">
      <alignment horizontal="center" vertical="center"/>
      <protection hidden="1"/>
    </xf>
    <xf numFmtId="1" fontId="16" fillId="6" borderId="51" xfId="0" applyNumberFormat="1" applyFont="1" applyFill="1" applyBorder="1" applyAlignment="1" applyProtection="1">
      <alignment horizontal="center" vertical="center"/>
      <protection hidden="1"/>
    </xf>
    <xf numFmtId="165" fontId="16" fillId="6" borderId="52" xfId="0" applyNumberFormat="1" applyFont="1" applyFill="1" applyBorder="1" applyAlignment="1" applyProtection="1">
      <alignment horizontal="center" vertical="center"/>
      <protection hidden="1"/>
    </xf>
    <xf numFmtId="1" fontId="16" fillId="6" borderId="1" xfId="0" applyNumberFormat="1" applyFont="1" applyFill="1" applyBorder="1" applyAlignment="1" applyProtection="1">
      <alignment horizontal="center" vertical="center"/>
      <protection hidden="1"/>
    </xf>
    <xf numFmtId="1" fontId="16" fillId="6" borderId="53" xfId="0" applyNumberFormat="1" applyFont="1" applyFill="1" applyBorder="1" applyAlignment="1" applyProtection="1">
      <alignment horizontal="center" vertical="center"/>
      <protection hidden="1"/>
    </xf>
    <xf numFmtId="165" fontId="16" fillId="6" borderId="44" xfId="0" applyNumberFormat="1" applyFont="1" applyFill="1" applyBorder="1" applyAlignment="1" applyProtection="1">
      <alignment horizontal="center" vertical="center"/>
      <protection hidden="1"/>
    </xf>
    <xf numFmtId="1" fontId="16" fillId="6" borderId="29" xfId="0" applyNumberFormat="1" applyFont="1" applyFill="1" applyBorder="1" applyAlignment="1" applyProtection="1">
      <alignment horizontal="center" vertical="center"/>
      <protection hidden="1"/>
    </xf>
    <xf numFmtId="1" fontId="16" fillId="6" borderId="54" xfId="0" applyNumberFormat="1" applyFont="1" applyFill="1" applyBorder="1" applyAlignment="1" applyProtection="1">
      <alignment horizontal="center" vertical="center"/>
      <protection hidden="1"/>
    </xf>
    <xf numFmtId="165" fontId="16" fillId="6" borderId="55" xfId="0" applyNumberFormat="1" applyFont="1" applyFill="1" applyBorder="1" applyAlignment="1" applyProtection="1">
      <alignment horizontal="center" vertical="center"/>
      <protection hidden="1"/>
    </xf>
    <xf numFmtId="0" fontId="5" fillId="3" borderId="56" xfId="0" applyFont="1" applyFill="1" applyBorder="1" applyProtection="1">
      <protection locked="0"/>
    </xf>
    <xf numFmtId="0" fontId="5" fillId="3" borderId="56" xfId="0" applyFont="1" applyFill="1" applyBorder="1"/>
    <xf numFmtId="0" fontId="5" fillId="0" borderId="57" xfId="0" applyFont="1" applyBorder="1"/>
    <xf numFmtId="0" fontId="5" fillId="0" borderId="58" xfId="0" applyFont="1" applyBorder="1"/>
    <xf numFmtId="0" fontId="5" fillId="0" borderId="59" xfId="0" applyFont="1" applyBorder="1"/>
    <xf numFmtId="0" fontId="28" fillId="0" borderId="8" xfId="0" applyFont="1" applyBorder="1" applyAlignment="1">
      <alignment vertical="center" wrapText="1"/>
    </xf>
    <xf numFmtId="0" fontId="26" fillId="0" borderId="0" xfId="0" applyFont="1" applyAlignment="1" applyProtection="1">
      <alignment horizontal="center"/>
      <protection hidden="1"/>
    </xf>
    <xf numFmtId="0" fontId="22" fillId="0" borderId="0" xfId="0" applyFont="1" applyAlignment="1" applyProtection="1">
      <alignment horizontal="right"/>
      <protection hidden="1"/>
    </xf>
    <xf numFmtId="164" fontId="22" fillId="0" borderId="0" xfId="0" applyNumberFormat="1" applyFont="1" applyProtection="1">
      <protection hidden="1"/>
    </xf>
    <xf numFmtId="0" fontId="29" fillId="0" borderId="0" xfId="0" applyFont="1"/>
    <xf numFmtId="164" fontId="5" fillId="0" borderId="16" xfId="0" applyNumberFormat="1" applyFont="1" applyBorder="1" applyAlignment="1" applyProtection="1">
      <alignment horizontal="center" vertical="center"/>
      <protection hidden="1"/>
    </xf>
    <xf numFmtId="0" fontId="23" fillId="0" borderId="0" xfId="0" applyFont="1" applyAlignment="1">
      <alignment vertical="center"/>
    </xf>
    <xf numFmtId="0" fontId="23" fillId="0" borderId="0" xfId="0" applyFont="1"/>
    <xf numFmtId="0" fontId="26" fillId="0" borderId="0" xfId="0" applyFont="1" applyProtection="1">
      <protection locked="0"/>
    </xf>
    <xf numFmtId="0" fontId="22" fillId="0" borderId="0" xfId="0" applyFont="1"/>
    <xf numFmtId="164" fontId="22" fillId="4" borderId="27" xfId="0" applyNumberFormat="1" applyFont="1" applyFill="1" applyBorder="1" applyAlignment="1" applyProtection="1">
      <alignment horizontal="center" vertical="center"/>
      <protection hidden="1"/>
    </xf>
    <xf numFmtId="164" fontId="22" fillId="4" borderId="2" xfId="0" applyNumberFormat="1" applyFont="1" applyFill="1" applyBorder="1" applyProtection="1">
      <protection hidden="1"/>
    </xf>
    <xf numFmtId="0" fontId="11" fillId="0" borderId="62" xfId="0" applyFont="1" applyBorder="1" applyAlignment="1">
      <alignment horizontal="center"/>
    </xf>
    <xf numFmtId="2" fontId="5" fillId="5" borderId="63" xfId="0" applyNumberFormat="1" applyFont="1" applyFill="1" applyBorder="1" applyAlignment="1" applyProtection="1">
      <alignment horizontal="center" vertical="center"/>
      <protection hidden="1"/>
    </xf>
    <xf numFmtId="14" fontId="5" fillId="0" borderId="65" xfId="0" applyNumberFormat="1" applyFont="1" applyBorder="1" applyAlignment="1" applyProtection="1">
      <alignment horizontal="center" vertical="center"/>
      <protection locked="0"/>
    </xf>
    <xf numFmtId="0" fontId="26" fillId="9" borderId="45" xfId="0" applyFont="1" applyFill="1" applyBorder="1" applyAlignment="1" applyProtection="1">
      <alignment horizontal="left" vertical="center"/>
      <protection locked="0"/>
    </xf>
    <xf numFmtId="0" fontId="26" fillId="9" borderId="46" xfId="0" applyFont="1" applyFill="1" applyBorder="1" applyAlignment="1" applyProtection="1">
      <alignment horizontal="left" vertical="center"/>
      <protection locked="0"/>
    </xf>
    <xf numFmtId="0" fontId="26" fillId="9" borderId="47" xfId="0" applyFont="1" applyFill="1" applyBorder="1" applyAlignment="1" applyProtection="1">
      <alignment horizontal="left" vertical="center"/>
      <protection locked="0"/>
    </xf>
    <xf numFmtId="2" fontId="26" fillId="9" borderId="45" xfId="0" applyNumberFormat="1" applyFont="1" applyFill="1" applyBorder="1" applyAlignment="1" applyProtection="1">
      <alignment horizontal="left" vertical="center"/>
      <protection locked="0"/>
    </xf>
    <xf numFmtId="2" fontId="26" fillId="9" borderId="46" xfId="0" applyNumberFormat="1" applyFont="1" applyFill="1" applyBorder="1" applyAlignment="1" applyProtection="1">
      <alignment horizontal="left" vertical="center"/>
      <protection locked="0"/>
    </xf>
    <xf numFmtId="2" fontId="26" fillId="9" borderId="47" xfId="0" applyNumberFormat="1" applyFont="1" applyFill="1" applyBorder="1" applyAlignment="1" applyProtection="1">
      <alignment horizontal="left" vertical="center"/>
      <protection locked="0"/>
    </xf>
    <xf numFmtId="0" fontId="7" fillId="0" borderId="0" xfId="0" applyFont="1" applyAlignment="1">
      <alignment horizontal="center" wrapText="1"/>
    </xf>
    <xf numFmtId="0" fontId="7"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1" fontId="5" fillId="0" borderId="17" xfId="0" applyNumberFormat="1" applyFont="1" applyBorder="1" applyAlignment="1" applyProtection="1">
      <alignment horizontal="center" vertical="center"/>
      <protection hidden="1"/>
    </xf>
    <xf numFmtId="1" fontId="5" fillId="0" borderId="40" xfId="0" applyNumberFormat="1"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16" fillId="0" borderId="17"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45" fontId="5" fillId="0" borderId="23" xfId="0" applyNumberFormat="1" applyFont="1" applyBorder="1" applyAlignment="1" applyProtection="1">
      <alignment horizontal="center" vertical="center"/>
      <protection locked="0"/>
    </xf>
    <xf numFmtId="45" fontId="5" fillId="0" borderId="12" xfId="0" applyNumberFormat="1" applyFont="1" applyBorder="1" applyAlignment="1" applyProtection="1">
      <alignment horizontal="center" vertical="center"/>
      <protection locked="0"/>
    </xf>
    <xf numFmtId="164" fontId="5" fillId="0" borderId="30" xfId="0" applyNumberFormat="1" applyFont="1" applyBorder="1" applyAlignment="1" applyProtection="1">
      <alignment horizontal="center" vertical="center"/>
      <protection hidden="1"/>
    </xf>
    <xf numFmtId="164" fontId="5" fillId="0" borderId="48" xfId="0" applyNumberFormat="1" applyFont="1" applyBorder="1" applyAlignment="1" applyProtection="1">
      <alignment horizontal="center" vertical="center"/>
      <protection hidden="1"/>
    </xf>
    <xf numFmtId="0" fontId="5" fillId="0" borderId="49" xfId="0" applyFont="1" applyBorder="1" applyAlignment="1">
      <alignment horizontal="center" vertical="center"/>
    </xf>
    <xf numFmtId="0" fontId="5" fillId="0" borderId="60" xfId="0" applyFont="1" applyBorder="1" applyAlignment="1">
      <alignment horizontal="center" vertical="center"/>
    </xf>
    <xf numFmtId="2" fontId="5" fillId="0" borderId="17" xfId="0" applyNumberFormat="1" applyFont="1" applyBorder="1" applyAlignment="1" applyProtection="1">
      <alignment horizontal="center" vertical="center"/>
      <protection hidden="1"/>
    </xf>
    <xf numFmtId="2" fontId="5" fillId="0" borderId="40" xfId="0" applyNumberFormat="1" applyFont="1" applyBorder="1" applyAlignment="1" applyProtection="1">
      <alignment horizontal="center" vertical="center"/>
      <protection hidden="1"/>
    </xf>
    <xf numFmtId="2" fontId="5" fillId="0" borderId="19" xfId="0" applyNumberFormat="1"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locked="0"/>
    </xf>
    <xf numFmtId="45" fontId="5" fillId="0" borderId="22" xfId="0" applyNumberFormat="1" applyFont="1" applyBorder="1" applyAlignment="1" applyProtection="1">
      <alignment horizontal="center" vertical="center"/>
      <protection locked="0"/>
    </xf>
    <xf numFmtId="164" fontId="5" fillId="0" borderId="31" xfId="0" applyNumberFormat="1" applyFont="1" applyBorder="1" applyAlignment="1" applyProtection="1">
      <alignment horizontal="center" vertical="center"/>
      <protection hidden="1"/>
    </xf>
    <xf numFmtId="0" fontId="5" fillId="0" borderId="61" xfId="0" applyFont="1" applyBorder="1" applyAlignment="1">
      <alignment horizontal="center" vertical="center"/>
    </xf>
    <xf numFmtId="0" fontId="5" fillId="0" borderId="50" xfId="0" applyFont="1" applyBorder="1" applyAlignment="1">
      <alignment horizontal="center" vertical="center"/>
    </xf>
    <xf numFmtId="0" fontId="7" fillId="0" borderId="4" xfId="0" applyFont="1" applyBorder="1" applyAlignment="1">
      <alignment horizontal="center" vertical="center" wrapText="1"/>
    </xf>
    <xf numFmtId="0" fontId="5" fillId="0" borderId="0" xfId="0" applyFont="1" applyAlignment="1">
      <alignment horizontal="left" vertical="center"/>
    </xf>
    <xf numFmtId="0" fontId="7" fillId="0" borderId="5" xfId="0" applyFont="1" applyBorder="1" applyAlignment="1">
      <alignment horizont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64" xfId="0" applyFont="1" applyBorder="1" applyAlignment="1">
      <alignment horizontal="left" vertical="center"/>
    </xf>
    <xf numFmtId="0" fontId="26" fillId="7" borderId="41" xfId="0" applyFont="1" applyFill="1" applyBorder="1" applyAlignment="1" applyProtection="1">
      <alignment horizontal="center"/>
      <protection hidden="1"/>
    </xf>
    <xf numFmtId="0" fontId="26" fillId="7" borderId="42" xfId="0" applyFont="1" applyFill="1" applyBorder="1" applyAlignment="1" applyProtection="1">
      <alignment horizontal="center"/>
      <protection hidden="1"/>
    </xf>
    <xf numFmtId="0" fontId="26" fillId="7" borderId="43" xfId="0" applyFont="1" applyFill="1" applyBorder="1" applyAlignment="1" applyProtection="1">
      <alignment horizontal="center"/>
      <protection hidden="1"/>
    </xf>
    <xf numFmtId="0" fontId="24" fillId="7" borderId="6" xfId="0" applyFont="1" applyFill="1" applyBorder="1" applyAlignment="1">
      <alignment horizontal="center" vertical="center"/>
    </xf>
    <xf numFmtId="0" fontId="24" fillId="7" borderId="5" xfId="0" applyFont="1" applyFill="1" applyBorder="1" applyAlignment="1">
      <alignment horizontal="center" vertical="center"/>
    </xf>
    <xf numFmtId="0" fontId="31" fillId="7" borderId="6" xfId="0" applyFont="1" applyFill="1" applyBorder="1" applyAlignment="1">
      <alignment horizontal="center" vertical="center"/>
    </xf>
    <xf numFmtId="0" fontId="24" fillId="7" borderId="6" xfId="0" applyFont="1" applyFill="1" applyBorder="1" applyAlignment="1">
      <alignment horizontal="center" vertical="center"/>
    </xf>
    <xf numFmtId="0" fontId="6" fillId="0" borderId="0" xfId="0" applyFont="1" applyBorder="1" applyAlignment="1">
      <alignment horizontal="center" vertical="center" wrapText="1"/>
    </xf>
    <xf numFmtId="0" fontId="17" fillId="10" borderId="25" xfId="0" applyFont="1" applyFill="1" applyBorder="1" applyAlignment="1">
      <alignment horizontal="center" vertical="center"/>
    </xf>
    <xf numFmtId="0" fontId="11" fillId="10" borderId="11" xfId="0" applyFont="1" applyFill="1" applyBorder="1" applyAlignment="1">
      <alignment horizontal="center" vertical="center"/>
    </xf>
    <xf numFmtId="0" fontId="11" fillId="10" borderId="10" xfId="0" applyFont="1" applyFill="1" applyBorder="1" applyAlignment="1">
      <alignment horizontal="center" vertical="center"/>
    </xf>
    <xf numFmtId="0" fontId="12" fillId="10" borderId="10"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31" fillId="7" borderId="6" xfId="0" applyFont="1" applyFill="1" applyBorder="1" applyAlignment="1">
      <alignment horizontal="center" vertical="center"/>
    </xf>
    <xf numFmtId="0" fontId="31" fillId="7" borderId="5"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4" xfId="0" applyFont="1" applyFill="1" applyBorder="1" applyAlignment="1">
      <alignment horizontal="center" vertical="center"/>
    </xf>
    <xf numFmtId="0" fontId="22" fillId="10" borderId="20" xfId="0" applyFont="1" applyFill="1" applyBorder="1" applyAlignment="1">
      <alignment horizontal="center" vertical="center" wrapText="1"/>
    </xf>
    <xf numFmtId="0" fontId="19" fillId="10" borderId="2" xfId="0" applyFont="1" applyFill="1" applyBorder="1" applyAlignment="1">
      <alignment horizontal="center" vertical="center"/>
    </xf>
    <xf numFmtId="164" fontId="23" fillId="4" borderId="2" xfId="0" applyNumberFormat="1" applyFont="1" applyFill="1" applyBorder="1" applyAlignment="1" applyProtection="1">
      <alignment horizontal="right" vertical="center"/>
      <protection hidden="1"/>
    </xf>
    <xf numFmtId="0" fontId="22" fillId="4" borderId="8" xfId="0" applyFont="1" applyFill="1" applyBorder="1" applyProtection="1">
      <protection hidden="1"/>
    </xf>
    <xf numFmtId="164" fontId="26" fillId="0" borderId="8" xfId="0" applyNumberFormat="1" applyFont="1" applyFill="1" applyBorder="1" applyAlignment="1" applyProtection="1">
      <alignment horizontal="right"/>
      <protection hidden="1"/>
    </xf>
    <xf numFmtId="164" fontId="26" fillId="0" borderId="8" xfId="0" applyNumberFormat="1" applyFont="1" applyFill="1" applyBorder="1" applyProtection="1">
      <protection hidden="1"/>
    </xf>
    <xf numFmtId="0" fontId="30" fillId="0" borderId="0" xfId="0" applyFont="1"/>
    <xf numFmtId="164" fontId="30" fillId="0" borderId="0" xfId="0" applyNumberFormat="1" applyFont="1"/>
    <xf numFmtId="1" fontId="30" fillId="0" borderId="0" xfId="0" applyNumberFormat="1" applyFont="1"/>
  </cellXfs>
  <cellStyles count="1">
    <cellStyle name="Normal" xfId="0" builtinId="0"/>
  </cellStyles>
  <dxfs count="6">
    <dxf>
      <protection hidden="1"/>
    </dxf>
    <dxf>
      <protection hidden="1"/>
    </dxf>
    <dxf>
      <protection hidden="1"/>
    </dxf>
    <dxf>
      <protection hidden="1"/>
    </dxf>
    <dxf>
      <protection hidden="1"/>
    </dxf>
    <dxf>
      <protection hidden="1"/>
    </dxf>
  </dxfs>
  <tableStyles count="0" defaultTableStyle="TableStyleMedium9" defaultPivotStyle="PivotStyleLight16"/>
  <colors>
    <mruColors>
      <color rgb="FFC4E59F"/>
      <color rgb="FF85B6FF"/>
      <color rgb="FFC9DFFF"/>
      <color rgb="FFFFC5C5"/>
      <color rgb="FFFFCC66"/>
      <color rgb="FF5C1E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345337</xdr:colOff>
      <xdr:row>5</xdr:row>
      <xdr:rowOff>143850</xdr:rowOff>
    </xdr:to>
    <xdr:pic>
      <xdr:nvPicPr>
        <xdr:cNvPr id="2" name="Picture 1">
          <a:extLst>
            <a:ext uri="{FF2B5EF4-FFF2-40B4-BE49-F238E27FC236}">
              <a16:creationId xmlns:a16="http://schemas.microsoft.com/office/drawing/2014/main" id="{464FCD79-2532-4325-9DAB-94B52A84B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612" cy="11916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mara Beljak" refreshedDate="44664.053722800927" createdVersion="7" refreshedVersion="7" minRefreshableVersion="3" recordCount="87" xr:uid="{04A326E7-6929-4DA8-8F6E-C293174C27D0}">
  <cacheSource type="worksheet">
    <worksheetSource ref="A1:H88" sheet="FIX"/>
  </cacheSource>
  <cacheFields count="8">
    <cacheField name="no." numFmtId="0">
      <sharedItems containsSemiMixedTypes="0" containsString="0" containsNumber="1" containsInteger="1" minValue="1" maxValue="87"/>
    </cacheField>
    <cacheField name="TEAM" numFmtId="0">
      <sharedItems containsSemiMixedTypes="0" containsString="0" containsNumber="1" containsInteger="1" minValue="0" maxValue="0"/>
    </cacheField>
    <cacheField name="CATEGORY" numFmtId="0">
      <sharedItems containsMixedTypes="1" containsNumber="1" containsInteger="1" minValue="0" maxValue="0" count="12">
        <n v="0"/>
        <s v="Traditional Majorette Team"/>
        <s v="Traditional Majorette Group"/>
        <s v="Modern Majorette Team"/>
        <s v="Modern Majorette Group"/>
        <s v="Pompon Team"/>
        <s v="Pompon Group"/>
        <s v="Team Mix"/>
        <s v="Group Mix"/>
        <s v="Show Dance"/>
        <s v="Batonflag"/>
        <s v="Flags"/>
      </sharedItems>
    </cacheField>
    <cacheField name="ATHLETE" numFmtId="0">
      <sharedItems containsMixedTypes="1" containsNumber="1" containsInteger="1" minValue="0" maxValue="20" count="18">
        <s v=" "/>
        <s v="-"/>
        <s v="--"/>
        <n v="0"/>
        <n v="5" u="1"/>
        <n v="14" u="1"/>
        <n v="15" u="1"/>
        <n v="2" u="1"/>
        <n v="6" u="1"/>
        <n v="16" u="1"/>
        <n v="7" u="1"/>
        <n v="20" u="1"/>
        <n v="3" u="1"/>
        <n v="8" u="1"/>
        <n v="9" u="1"/>
        <n v="10" u="1"/>
        <n v="4" u="1"/>
        <n v="12" u="1"/>
      </sharedItems>
    </cacheField>
    <cacheField name="AGE DIVISION" numFmtId="0">
      <sharedItems containsBlank="1"/>
    </cacheField>
    <cacheField name="LEVEL" numFmtId="0">
      <sharedItems containsNonDate="0" containsString="0" containsBlank="1"/>
    </cacheField>
    <cacheField name="AGE DIVISION+LEVEL" numFmtId="0">
      <sharedItems containsNonDate="0" containsString="0" containsBlank="1"/>
    </cacheField>
    <cacheField name="PRICE" numFmtId="164">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n v="0"/>
    <x v="0"/>
    <x v="0"/>
    <s v=""/>
    <m/>
    <m/>
    <s v="0,00 €"/>
  </r>
  <r>
    <n v="2"/>
    <n v="0"/>
    <x v="0"/>
    <x v="0"/>
    <s v=""/>
    <m/>
    <m/>
    <s v="0,00 €"/>
  </r>
  <r>
    <n v="3"/>
    <n v="0"/>
    <x v="0"/>
    <x v="0"/>
    <s v=""/>
    <m/>
    <m/>
    <s v="0,00 €"/>
  </r>
  <r>
    <n v="4"/>
    <n v="0"/>
    <x v="0"/>
    <x v="0"/>
    <s v=""/>
    <m/>
    <m/>
    <s v="0,00 €"/>
  </r>
  <r>
    <n v="5"/>
    <n v="0"/>
    <x v="0"/>
    <x v="0"/>
    <s v=""/>
    <m/>
    <m/>
    <s v="0,00 €"/>
  </r>
  <r>
    <n v="6"/>
    <n v="0"/>
    <x v="0"/>
    <x v="0"/>
    <s v=""/>
    <m/>
    <m/>
    <s v="0,00 €"/>
  </r>
  <r>
    <n v="7"/>
    <n v="0"/>
    <x v="0"/>
    <x v="0"/>
    <s v=""/>
    <m/>
    <m/>
    <s v="0,00 €"/>
  </r>
  <r>
    <n v="8"/>
    <n v="0"/>
    <x v="0"/>
    <x v="0"/>
    <s v=""/>
    <m/>
    <m/>
    <s v="0,00 €"/>
  </r>
  <r>
    <n v="9"/>
    <n v="0"/>
    <x v="0"/>
    <x v="0"/>
    <s v=""/>
    <m/>
    <m/>
    <s v="0,00 €"/>
  </r>
  <r>
    <n v="10"/>
    <n v="0"/>
    <x v="0"/>
    <x v="0"/>
    <s v=""/>
    <m/>
    <m/>
    <s v="0,00 €"/>
  </r>
  <r>
    <n v="11"/>
    <n v="0"/>
    <x v="0"/>
    <x v="0"/>
    <s v=""/>
    <m/>
    <m/>
    <s v="0,00 €"/>
  </r>
  <r>
    <n v="12"/>
    <n v="0"/>
    <x v="0"/>
    <x v="0"/>
    <s v=""/>
    <m/>
    <m/>
    <s v="0,00 €"/>
  </r>
  <r>
    <n v="13"/>
    <n v="0"/>
    <x v="0"/>
    <x v="0"/>
    <s v=""/>
    <m/>
    <m/>
    <s v="0,00 €"/>
  </r>
  <r>
    <n v="14"/>
    <n v="0"/>
    <x v="0"/>
    <x v="0"/>
    <s v=""/>
    <m/>
    <m/>
    <s v="0,00 €"/>
  </r>
  <r>
    <n v="15"/>
    <n v="0"/>
    <x v="0"/>
    <x v="0"/>
    <s v=""/>
    <m/>
    <m/>
    <s v="0,00 €"/>
  </r>
  <r>
    <n v="16"/>
    <n v="0"/>
    <x v="0"/>
    <x v="0"/>
    <s v=""/>
    <m/>
    <m/>
    <s v="0,00 €"/>
  </r>
  <r>
    <n v="17"/>
    <n v="0"/>
    <x v="0"/>
    <x v="0"/>
    <s v=""/>
    <m/>
    <m/>
    <s v="0,00 €"/>
  </r>
  <r>
    <n v="18"/>
    <n v="0"/>
    <x v="0"/>
    <x v="0"/>
    <s v=""/>
    <m/>
    <m/>
    <s v="0,00 €"/>
  </r>
  <r>
    <n v="19"/>
    <n v="0"/>
    <x v="0"/>
    <x v="0"/>
    <s v=""/>
    <m/>
    <m/>
    <s v="0,00 €"/>
  </r>
  <r>
    <n v="20"/>
    <n v="0"/>
    <x v="0"/>
    <x v="0"/>
    <s v=""/>
    <m/>
    <m/>
    <s v="0,00 €"/>
  </r>
  <r>
    <n v="21"/>
    <n v="0"/>
    <x v="0"/>
    <x v="0"/>
    <s v=""/>
    <m/>
    <m/>
    <s v="0,00 €"/>
  </r>
  <r>
    <n v="22"/>
    <n v="0"/>
    <x v="0"/>
    <x v="0"/>
    <s v=""/>
    <m/>
    <m/>
    <s v="0,00 €"/>
  </r>
  <r>
    <n v="23"/>
    <n v="0"/>
    <x v="0"/>
    <x v="0"/>
    <s v=""/>
    <m/>
    <m/>
    <s v="0,00 €"/>
  </r>
  <r>
    <n v="24"/>
    <n v="0"/>
    <x v="0"/>
    <x v="0"/>
    <s v=""/>
    <m/>
    <m/>
    <s v="0,00 €"/>
  </r>
  <r>
    <n v="25"/>
    <n v="0"/>
    <x v="0"/>
    <x v="0"/>
    <s v=""/>
    <m/>
    <m/>
    <s v="0,00 €"/>
  </r>
  <r>
    <n v="26"/>
    <n v="0"/>
    <x v="0"/>
    <x v="1"/>
    <s v=""/>
    <m/>
    <m/>
    <n v="0"/>
  </r>
  <r>
    <n v="27"/>
    <n v="0"/>
    <x v="0"/>
    <x v="1"/>
    <s v=""/>
    <m/>
    <m/>
    <n v="0"/>
  </r>
  <r>
    <n v="28"/>
    <n v="0"/>
    <x v="0"/>
    <x v="1"/>
    <s v=""/>
    <m/>
    <m/>
    <n v="0"/>
  </r>
  <r>
    <n v="29"/>
    <n v="0"/>
    <x v="0"/>
    <x v="1"/>
    <s v=""/>
    <m/>
    <m/>
    <n v="0"/>
  </r>
  <r>
    <n v="30"/>
    <n v="0"/>
    <x v="0"/>
    <x v="1"/>
    <s v=""/>
    <m/>
    <m/>
    <n v="0"/>
  </r>
  <r>
    <n v="31"/>
    <n v="0"/>
    <x v="0"/>
    <x v="1"/>
    <s v=""/>
    <m/>
    <m/>
    <n v="0"/>
  </r>
  <r>
    <n v="32"/>
    <n v="0"/>
    <x v="0"/>
    <x v="1"/>
    <s v=""/>
    <m/>
    <m/>
    <n v="0"/>
  </r>
  <r>
    <n v="33"/>
    <n v="0"/>
    <x v="0"/>
    <x v="1"/>
    <s v=""/>
    <m/>
    <m/>
    <n v="0"/>
  </r>
  <r>
    <n v="34"/>
    <n v="0"/>
    <x v="0"/>
    <x v="1"/>
    <s v=""/>
    <m/>
    <m/>
    <n v="0"/>
  </r>
  <r>
    <n v="35"/>
    <n v="0"/>
    <x v="0"/>
    <x v="1"/>
    <s v=""/>
    <m/>
    <m/>
    <n v="0"/>
  </r>
  <r>
    <n v="36"/>
    <n v="0"/>
    <x v="0"/>
    <x v="1"/>
    <s v=""/>
    <m/>
    <m/>
    <n v="0"/>
  </r>
  <r>
    <n v="37"/>
    <n v="0"/>
    <x v="0"/>
    <x v="1"/>
    <s v=""/>
    <m/>
    <m/>
    <n v="0"/>
  </r>
  <r>
    <n v="38"/>
    <n v="0"/>
    <x v="0"/>
    <x v="2"/>
    <e v="#DIV/0!"/>
    <m/>
    <m/>
    <n v="0"/>
  </r>
  <r>
    <n v="39"/>
    <n v="0"/>
    <x v="0"/>
    <x v="2"/>
    <e v="#DIV/0!"/>
    <m/>
    <m/>
    <n v="0"/>
  </r>
  <r>
    <n v="40"/>
    <n v="0"/>
    <x v="0"/>
    <x v="2"/>
    <e v="#DIV/0!"/>
    <m/>
    <m/>
    <n v="0"/>
  </r>
  <r>
    <n v="41"/>
    <n v="0"/>
    <x v="0"/>
    <x v="2"/>
    <e v="#DIV/0!"/>
    <m/>
    <m/>
    <n v="0"/>
  </r>
  <r>
    <n v="42"/>
    <n v="0"/>
    <x v="0"/>
    <x v="2"/>
    <e v="#DIV/0!"/>
    <m/>
    <m/>
    <n v="0"/>
  </r>
  <r>
    <n v="43"/>
    <n v="0"/>
    <x v="0"/>
    <x v="2"/>
    <e v="#DIV/0!"/>
    <m/>
    <m/>
    <n v="0"/>
  </r>
  <r>
    <n v="44"/>
    <n v="0"/>
    <x v="0"/>
    <x v="2"/>
    <e v="#DIV/0!"/>
    <m/>
    <m/>
    <n v="0"/>
  </r>
  <r>
    <n v="45"/>
    <n v="0"/>
    <x v="0"/>
    <x v="2"/>
    <e v="#DIV/0!"/>
    <m/>
    <m/>
    <n v="0"/>
  </r>
  <r>
    <n v="46"/>
    <n v="0"/>
    <x v="0"/>
    <x v="2"/>
    <e v="#DIV/0!"/>
    <m/>
    <m/>
    <n v="0"/>
  </r>
  <r>
    <n v="47"/>
    <n v="0"/>
    <x v="0"/>
    <x v="2"/>
    <e v="#DIV/0!"/>
    <m/>
    <m/>
    <n v="0"/>
  </r>
  <r>
    <n v="48"/>
    <n v="0"/>
    <x v="1"/>
    <x v="3"/>
    <e v="#DIV/0!"/>
    <m/>
    <m/>
    <n v="0"/>
  </r>
  <r>
    <n v="49"/>
    <n v="0"/>
    <x v="1"/>
    <x v="3"/>
    <e v="#DIV/0!"/>
    <m/>
    <m/>
    <n v="0"/>
  </r>
  <r>
    <n v="50"/>
    <n v="0"/>
    <x v="1"/>
    <x v="3"/>
    <e v="#DIV/0!"/>
    <m/>
    <m/>
    <n v="0"/>
  </r>
  <r>
    <n v="51"/>
    <n v="0"/>
    <x v="1"/>
    <x v="3"/>
    <e v="#DIV/0!"/>
    <m/>
    <m/>
    <n v="0"/>
  </r>
  <r>
    <n v="52"/>
    <n v="0"/>
    <x v="2"/>
    <x v="3"/>
    <e v="#DIV/0!"/>
    <m/>
    <m/>
    <n v="0"/>
  </r>
  <r>
    <n v="53"/>
    <n v="0"/>
    <x v="2"/>
    <x v="3"/>
    <e v="#DIV/0!"/>
    <m/>
    <m/>
    <n v="0"/>
  </r>
  <r>
    <n v="54"/>
    <n v="0"/>
    <x v="2"/>
    <x v="3"/>
    <e v="#DIV/0!"/>
    <m/>
    <m/>
    <n v="0"/>
  </r>
  <r>
    <n v="55"/>
    <n v="0"/>
    <x v="2"/>
    <x v="3"/>
    <e v="#DIV/0!"/>
    <m/>
    <m/>
    <n v="0"/>
  </r>
  <r>
    <n v="56"/>
    <n v="0"/>
    <x v="2"/>
    <x v="3"/>
    <e v="#DIV/0!"/>
    <m/>
    <m/>
    <n v="0"/>
  </r>
  <r>
    <n v="57"/>
    <n v="0"/>
    <x v="3"/>
    <x v="3"/>
    <e v="#DIV/0!"/>
    <m/>
    <m/>
    <n v="0"/>
  </r>
  <r>
    <n v="58"/>
    <n v="0"/>
    <x v="3"/>
    <x v="3"/>
    <e v="#DIV/0!"/>
    <m/>
    <m/>
    <n v="0"/>
  </r>
  <r>
    <n v="59"/>
    <n v="0"/>
    <x v="3"/>
    <x v="3"/>
    <e v="#DIV/0!"/>
    <m/>
    <m/>
    <n v="0"/>
  </r>
  <r>
    <n v="60"/>
    <n v="0"/>
    <x v="4"/>
    <x v="3"/>
    <e v="#DIV/0!"/>
    <m/>
    <m/>
    <n v="0"/>
  </r>
  <r>
    <n v="61"/>
    <n v="0"/>
    <x v="4"/>
    <x v="3"/>
    <e v="#DIV/0!"/>
    <m/>
    <m/>
    <n v="0"/>
  </r>
  <r>
    <n v="62"/>
    <n v="0"/>
    <x v="4"/>
    <x v="3"/>
    <e v="#DIV/0!"/>
    <m/>
    <m/>
    <n v="0"/>
  </r>
  <r>
    <n v="63"/>
    <n v="0"/>
    <x v="5"/>
    <x v="3"/>
    <e v="#DIV/0!"/>
    <m/>
    <m/>
    <n v="0"/>
  </r>
  <r>
    <n v="64"/>
    <n v="0"/>
    <x v="5"/>
    <x v="3"/>
    <e v="#DIV/0!"/>
    <m/>
    <m/>
    <n v="0"/>
  </r>
  <r>
    <n v="65"/>
    <n v="0"/>
    <x v="5"/>
    <x v="3"/>
    <e v="#DIV/0!"/>
    <m/>
    <m/>
    <n v="0"/>
  </r>
  <r>
    <n v="66"/>
    <n v="0"/>
    <x v="5"/>
    <x v="3"/>
    <e v="#DIV/0!"/>
    <m/>
    <m/>
    <n v="0"/>
  </r>
  <r>
    <n v="67"/>
    <n v="0"/>
    <x v="6"/>
    <x v="3"/>
    <e v="#DIV/0!"/>
    <m/>
    <m/>
    <n v="0"/>
  </r>
  <r>
    <n v="68"/>
    <n v="0"/>
    <x v="6"/>
    <x v="3"/>
    <e v="#DIV/0!"/>
    <m/>
    <m/>
    <n v="0"/>
  </r>
  <r>
    <n v="69"/>
    <n v="0"/>
    <x v="6"/>
    <x v="3"/>
    <e v="#DIV/0!"/>
    <m/>
    <m/>
    <n v="0"/>
  </r>
  <r>
    <n v="70"/>
    <n v="0"/>
    <x v="6"/>
    <x v="3"/>
    <e v="#DIV/0!"/>
    <m/>
    <m/>
    <n v="0"/>
  </r>
  <r>
    <n v="71"/>
    <n v="0"/>
    <x v="6"/>
    <x v="3"/>
    <e v="#DIV/0!"/>
    <m/>
    <m/>
    <n v="0"/>
  </r>
  <r>
    <n v="72"/>
    <n v="0"/>
    <x v="7"/>
    <x v="3"/>
    <e v="#DIV/0!"/>
    <m/>
    <m/>
    <n v="0"/>
  </r>
  <r>
    <n v="73"/>
    <n v="0"/>
    <x v="7"/>
    <x v="3"/>
    <e v="#DIV/0!"/>
    <m/>
    <m/>
    <n v="0"/>
  </r>
  <r>
    <n v="74"/>
    <n v="0"/>
    <x v="7"/>
    <x v="3"/>
    <e v="#DIV/0!"/>
    <m/>
    <m/>
    <n v="0"/>
  </r>
  <r>
    <n v="75"/>
    <n v="0"/>
    <x v="7"/>
    <x v="3"/>
    <e v="#DIV/0!"/>
    <m/>
    <m/>
    <n v="0"/>
  </r>
  <r>
    <n v="76"/>
    <n v="0"/>
    <x v="8"/>
    <x v="3"/>
    <e v="#DIV/0!"/>
    <m/>
    <m/>
    <n v="0"/>
  </r>
  <r>
    <n v="77"/>
    <n v="0"/>
    <x v="8"/>
    <x v="3"/>
    <e v="#DIV/0!"/>
    <m/>
    <m/>
    <n v="0"/>
  </r>
  <r>
    <n v="78"/>
    <n v="0"/>
    <x v="8"/>
    <x v="3"/>
    <e v="#DIV/0!"/>
    <m/>
    <m/>
    <n v="0"/>
  </r>
  <r>
    <n v="79"/>
    <n v="0"/>
    <x v="9"/>
    <x v="3"/>
    <e v="#DIV/0!"/>
    <m/>
    <m/>
    <n v="0"/>
  </r>
  <r>
    <n v="80"/>
    <n v="0"/>
    <x v="9"/>
    <x v="3"/>
    <e v="#DIV/0!"/>
    <m/>
    <m/>
    <n v="0"/>
  </r>
  <r>
    <n v="81"/>
    <n v="0"/>
    <x v="9"/>
    <x v="3"/>
    <e v="#DIV/0!"/>
    <m/>
    <m/>
    <n v="0"/>
  </r>
  <r>
    <n v="82"/>
    <n v="0"/>
    <x v="9"/>
    <x v="3"/>
    <e v="#DIV/0!"/>
    <m/>
    <m/>
    <n v="0"/>
  </r>
  <r>
    <n v="83"/>
    <n v="0"/>
    <x v="9"/>
    <x v="3"/>
    <e v="#DIV/0!"/>
    <m/>
    <m/>
    <n v="0"/>
  </r>
  <r>
    <n v="84"/>
    <n v="0"/>
    <x v="10"/>
    <x v="3"/>
    <e v="#DIV/0!"/>
    <m/>
    <m/>
    <n v="0"/>
  </r>
  <r>
    <n v="85"/>
    <n v="0"/>
    <x v="10"/>
    <x v="3"/>
    <e v="#DIV/0!"/>
    <m/>
    <m/>
    <n v="0"/>
  </r>
  <r>
    <n v="86"/>
    <n v="0"/>
    <x v="10"/>
    <x v="3"/>
    <e v="#DIV/0!"/>
    <m/>
    <m/>
    <n v="0"/>
  </r>
  <r>
    <n v="87"/>
    <n v="0"/>
    <x v="11"/>
    <x v="3"/>
    <m/>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EC2C4E-2DBF-41C7-B48A-43AD264BEE16}" name="PivotTable1"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2:L29" firstHeaderRow="0" firstDataRow="1" firstDataCol="1"/>
  <pivotFields count="8">
    <pivotField showAll="0"/>
    <pivotField showAll="0"/>
    <pivotField axis="axisRow" showAll="0">
      <items count="13">
        <item x="0"/>
        <item x="1"/>
        <item x="2"/>
        <item x="3"/>
        <item x="4"/>
        <item x="5"/>
        <item x="6"/>
        <item x="7"/>
        <item x="8"/>
        <item x="9"/>
        <item x="10"/>
        <item x="11"/>
        <item t="default"/>
      </items>
    </pivotField>
    <pivotField axis="axisRow" showAll="0">
      <items count="19">
        <item m="1" x="10"/>
        <item m="1" x="16"/>
        <item m="1" x="8"/>
        <item m="1" x="13"/>
        <item m="1" x="14"/>
        <item m="1" x="5"/>
        <item m="1" x="6"/>
        <item m="1" x="9"/>
        <item m="1" x="11"/>
        <item x="3"/>
        <item m="1" x="12"/>
        <item m="1" x="4"/>
        <item m="1" x="17"/>
        <item m="1" x="15"/>
        <item m="1" x="7"/>
        <item x="0"/>
        <item x="1"/>
        <item x="2"/>
        <item t="default"/>
      </items>
    </pivotField>
    <pivotField showAll="0"/>
    <pivotField showAll="0"/>
    <pivotField showAll="0"/>
    <pivotField dataField="1" numFmtId="164" showAll="0"/>
  </pivotFields>
  <rowFields count="2">
    <field x="2"/>
    <field x="3"/>
  </rowFields>
  <rowItems count="27">
    <i>
      <x/>
    </i>
    <i r="1">
      <x v="15"/>
    </i>
    <i r="1">
      <x v="16"/>
    </i>
    <i r="1">
      <x v="17"/>
    </i>
    <i>
      <x v="1"/>
    </i>
    <i r="1">
      <x v="9"/>
    </i>
    <i>
      <x v="2"/>
    </i>
    <i r="1">
      <x v="9"/>
    </i>
    <i>
      <x v="3"/>
    </i>
    <i r="1">
      <x v="9"/>
    </i>
    <i>
      <x v="4"/>
    </i>
    <i r="1">
      <x v="9"/>
    </i>
    <i>
      <x v="5"/>
    </i>
    <i r="1">
      <x v="9"/>
    </i>
    <i>
      <x v="6"/>
    </i>
    <i r="1">
      <x v="9"/>
    </i>
    <i>
      <x v="7"/>
    </i>
    <i r="1">
      <x v="9"/>
    </i>
    <i>
      <x v="8"/>
    </i>
    <i r="1">
      <x v="9"/>
    </i>
    <i>
      <x v="9"/>
    </i>
    <i r="1">
      <x v="9"/>
    </i>
    <i>
      <x v="10"/>
    </i>
    <i r="1">
      <x v="9"/>
    </i>
    <i>
      <x v="11"/>
    </i>
    <i r="1">
      <x v="9"/>
    </i>
    <i t="grand">
      <x/>
    </i>
  </rowItems>
  <colFields count="1">
    <field x="-2"/>
  </colFields>
  <colItems count="2">
    <i>
      <x/>
    </i>
    <i i="1">
      <x v="1"/>
    </i>
  </colItems>
  <dataFields count="2">
    <dataField name="Sum of PRICE" fld="7" baseField="2" baseItem="1" numFmtId="164"/>
    <dataField name="Count of PRICE" fld="7" subtotal="count" baseField="3" baseItem="26"/>
  </dataFields>
  <formats count="6">
    <format dxfId="5">
      <pivotArea type="all" dataOnly="0" outline="0" fieldPosition="0"/>
    </format>
    <format dxfId="4">
      <pivotArea outline="0" collapsedLevelsAreSubtotals="1" fieldPosition="0"/>
    </format>
    <format dxfId="3">
      <pivotArea field="2" type="button" dataOnly="0" labelOnly="1" outline="0" axis="axisRow" fieldPosition="0"/>
    </format>
    <format dxfId="2">
      <pivotArea dataOnly="0" labelOnly="1" fieldPosition="0">
        <references count="1">
          <reference field="2" count="0"/>
        </references>
      </pivotArea>
    </format>
    <format dxfId="1">
      <pivotArea dataOnly="0" labelOnly="1" grandRow="1" outline="0" fieldPosition="0"/>
    </format>
    <format dxfId="0">
      <pivotArea dataOnly="0" labelOnly="1" outline="0" fieldPosition="0">
        <references count="1">
          <reference field="4294967294" count="2">
            <x v="0"/>
            <x v="1"/>
          </reference>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
  <a:themeElements>
    <a:clrScheme name="Opulent">
      <a:dk1>
        <a:sysClr val="windowText" lastClr="000000"/>
      </a:dk1>
      <a:lt1>
        <a:sysClr val="window" lastClr="FFFFFF"/>
      </a:lt1>
      <a:dk2>
        <a:srgbClr val="B13F9A"/>
      </a:dk2>
      <a:lt2>
        <a:srgbClr val="F4E7ED"/>
      </a:lt2>
      <a:accent1>
        <a:srgbClr val="B83D68"/>
      </a:accent1>
      <a:accent2>
        <a:srgbClr val="AC66BB"/>
      </a:accent2>
      <a:accent3>
        <a:srgbClr val="DE6C36"/>
      </a:accent3>
      <a:accent4>
        <a:srgbClr val="F9B639"/>
      </a:accent4>
      <a:accent5>
        <a:srgbClr val="CF6DA4"/>
      </a:accent5>
      <a:accent6>
        <a:srgbClr val="FA8D3D"/>
      </a:accent6>
      <a:hlink>
        <a:srgbClr val="FFDE66"/>
      </a:hlink>
      <a:folHlink>
        <a:srgbClr val="D490C5"/>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32079-21E9-4407-A342-3688A2F90EBA}">
  <dimension ref="A7:M29"/>
  <sheetViews>
    <sheetView tabSelected="1" workbookViewId="0">
      <selection activeCell="E22" sqref="E22"/>
    </sheetView>
  </sheetViews>
  <sheetFormatPr defaultRowHeight="16.5" x14ac:dyDescent="0.3"/>
  <cols>
    <col min="1" max="1" width="4.875" customWidth="1"/>
    <col min="4" max="4" width="11.875" customWidth="1"/>
  </cols>
  <sheetData>
    <row r="7" spans="1:13" ht="18.75" customHeight="1" x14ac:dyDescent="0.3">
      <c r="B7" s="173" t="s">
        <v>9</v>
      </c>
      <c r="C7" s="174"/>
      <c r="D7" s="174"/>
      <c r="E7" s="174"/>
      <c r="F7" s="174"/>
      <c r="G7" s="174"/>
      <c r="H7" s="174"/>
      <c r="I7" s="174"/>
      <c r="J7" s="174"/>
      <c r="K7" s="174"/>
      <c r="L7" s="174"/>
      <c r="M7" s="175"/>
    </row>
    <row r="8" spans="1:13" x14ac:dyDescent="0.3">
      <c r="B8" s="2"/>
      <c r="C8" s="2"/>
      <c r="D8" s="2"/>
      <c r="E8" s="2"/>
      <c r="F8" s="2"/>
      <c r="G8" s="2"/>
      <c r="H8" s="2"/>
      <c r="I8" s="2"/>
      <c r="J8" s="2"/>
      <c r="K8" s="2"/>
      <c r="L8" s="2"/>
      <c r="M8" s="2"/>
    </row>
    <row r="9" spans="1:13" x14ac:dyDescent="0.3">
      <c r="A9" s="119">
        <v>1</v>
      </c>
      <c r="B9" s="45" t="s">
        <v>112</v>
      </c>
      <c r="C9" s="45"/>
      <c r="D9" s="45"/>
      <c r="E9" s="45"/>
      <c r="F9" s="45"/>
      <c r="G9" s="45"/>
      <c r="H9" s="45"/>
      <c r="I9" s="45"/>
      <c r="J9" s="45"/>
      <c r="K9" s="45"/>
      <c r="L9" s="45"/>
      <c r="M9" s="45"/>
    </row>
    <row r="10" spans="1:13" x14ac:dyDescent="0.3">
      <c r="A10" s="119">
        <v>2</v>
      </c>
      <c r="B10" s="45" t="s">
        <v>54</v>
      </c>
      <c r="C10" s="45"/>
      <c r="D10" s="45"/>
      <c r="E10" s="45"/>
      <c r="F10" s="45"/>
      <c r="G10" s="45"/>
      <c r="H10" s="45"/>
      <c r="I10" s="45"/>
      <c r="J10" s="45"/>
      <c r="K10" s="45"/>
      <c r="L10" s="45"/>
      <c r="M10" s="45"/>
    </row>
    <row r="11" spans="1:13" x14ac:dyDescent="0.3">
      <c r="A11" s="120">
        <v>3</v>
      </c>
      <c r="B11" s="45" t="s">
        <v>55</v>
      </c>
      <c r="C11" s="46"/>
      <c r="D11" s="46"/>
      <c r="E11" s="46"/>
      <c r="F11" s="46"/>
      <c r="G11" s="46"/>
      <c r="H11" s="46"/>
      <c r="I11" s="46"/>
      <c r="J11" s="46"/>
      <c r="K11" s="46"/>
      <c r="L11" s="46"/>
      <c r="M11" s="46"/>
    </row>
    <row r="12" spans="1:13" x14ac:dyDescent="0.3">
      <c r="A12" s="119">
        <v>4</v>
      </c>
      <c r="B12" s="46" t="s">
        <v>56</v>
      </c>
      <c r="C12" s="46"/>
      <c r="D12" s="46"/>
      <c r="E12" s="46"/>
      <c r="F12" s="46"/>
      <c r="G12" s="46"/>
      <c r="H12" s="46"/>
      <c r="I12" s="46"/>
      <c r="J12" s="46"/>
      <c r="K12" s="46"/>
      <c r="L12" s="46"/>
      <c r="M12" s="46"/>
    </row>
    <row r="13" spans="1:13" x14ac:dyDescent="0.3">
      <c r="A13" s="119">
        <v>5</v>
      </c>
      <c r="B13" s="53" t="s">
        <v>41</v>
      </c>
      <c r="C13" s="53"/>
      <c r="D13" s="53"/>
      <c r="E13" s="53"/>
      <c r="F13" s="53"/>
      <c r="G13" s="46"/>
      <c r="H13" s="46"/>
      <c r="I13" s="46"/>
      <c r="J13" s="46"/>
      <c r="K13" s="46"/>
      <c r="L13" s="46"/>
      <c r="M13" s="46"/>
    </row>
    <row r="14" spans="1:13" x14ac:dyDescent="0.3">
      <c r="A14" s="53"/>
    </row>
    <row r="15" spans="1:13" ht="22.5" x14ac:dyDescent="0.3">
      <c r="A15" s="53"/>
      <c r="B15" s="173" t="s">
        <v>40</v>
      </c>
      <c r="C15" s="174"/>
      <c r="D15" s="174"/>
      <c r="E15" s="174"/>
      <c r="F15" s="174"/>
      <c r="G15" s="174"/>
      <c r="H15" s="174"/>
      <c r="I15" s="174"/>
      <c r="J15" s="174"/>
      <c r="K15" s="174"/>
      <c r="L15" s="174"/>
      <c r="M15" s="175"/>
    </row>
    <row r="16" spans="1:13" x14ac:dyDescent="0.3">
      <c r="A16" s="53"/>
      <c r="B16" s="52"/>
      <c r="C16" s="52"/>
      <c r="D16" s="52"/>
      <c r="E16" s="52"/>
      <c r="F16" s="52"/>
      <c r="G16" s="52"/>
      <c r="H16" s="52"/>
      <c r="I16" s="52"/>
      <c r="J16" s="52"/>
      <c r="K16" s="52"/>
      <c r="L16" s="52"/>
      <c r="M16" s="52"/>
    </row>
    <row r="17" spans="1:13" x14ac:dyDescent="0.3">
      <c r="A17" s="46">
        <v>1</v>
      </c>
      <c r="B17" s="45" t="s">
        <v>7</v>
      </c>
      <c r="C17" s="45"/>
      <c r="D17" s="45"/>
      <c r="E17" s="45"/>
      <c r="F17" s="45"/>
      <c r="G17" s="45"/>
      <c r="H17" s="45"/>
      <c r="I17" s="45"/>
      <c r="J17" s="45"/>
      <c r="K17" s="45"/>
      <c r="L17" s="45"/>
      <c r="M17" s="45"/>
    </row>
    <row r="18" spans="1:13" x14ac:dyDescent="0.3">
      <c r="A18" s="46">
        <v>2</v>
      </c>
      <c r="B18" s="45" t="s">
        <v>8</v>
      </c>
      <c r="C18" s="45"/>
      <c r="D18" s="53"/>
      <c r="E18" s="53"/>
      <c r="F18" s="53"/>
      <c r="G18" s="53"/>
      <c r="H18" s="53"/>
      <c r="I18" s="53"/>
      <c r="J18" s="53"/>
      <c r="K18" s="53"/>
      <c r="L18" s="53"/>
      <c r="M18" s="53"/>
    </row>
    <row r="19" spans="1:13" x14ac:dyDescent="0.3">
      <c r="A19" s="53"/>
      <c r="B19" s="53"/>
      <c r="C19" s="53"/>
      <c r="D19" s="53"/>
      <c r="E19" s="53"/>
      <c r="F19" s="53"/>
      <c r="G19" s="53"/>
      <c r="H19" s="53"/>
      <c r="I19" s="53"/>
      <c r="J19" s="53"/>
      <c r="K19" s="53"/>
      <c r="L19" s="53"/>
      <c r="M19" s="53"/>
    </row>
    <row r="20" spans="1:13" ht="18.75" customHeight="1" x14ac:dyDescent="0.3">
      <c r="A20" s="53"/>
      <c r="B20" s="173" t="s">
        <v>104</v>
      </c>
      <c r="C20" s="174"/>
      <c r="D20" s="174"/>
      <c r="E20" s="174"/>
      <c r="F20" s="174"/>
      <c r="G20" s="174"/>
      <c r="H20" s="174"/>
      <c r="I20" s="174"/>
      <c r="J20" s="174"/>
      <c r="K20" s="174"/>
      <c r="L20" s="174"/>
      <c r="M20" s="176"/>
    </row>
    <row r="21" spans="1:13" ht="18.75" thickBot="1" x14ac:dyDescent="0.35">
      <c r="A21" s="121"/>
      <c r="B21" s="64"/>
      <c r="C21" s="64"/>
      <c r="D21" s="64"/>
      <c r="E21" s="64"/>
      <c r="F21" s="64"/>
      <c r="G21" s="64"/>
      <c r="H21" s="64"/>
      <c r="I21" s="64"/>
      <c r="J21" s="64"/>
      <c r="K21" s="64"/>
      <c r="L21" s="64"/>
      <c r="M21" s="64"/>
    </row>
    <row r="22" spans="1:13" ht="17.25" thickBot="1" x14ac:dyDescent="0.35">
      <c r="A22" s="122">
        <v>1</v>
      </c>
      <c r="B22" s="77" t="s">
        <v>105</v>
      </c>
      <c r="C22" s="77"/>
      <c r="D22" s="77"/>
      <c r="E22" s="78"/>
      <c r="F22" s="79"/>
      <c r="G22" s="79"/>
      <c r="H22" s="79"/>
      <c r="I22" s="79"/>
      <c r="J22" s="79"/>
      <c r="K22" s="79"/>
      <c r="L22" s="79"/>
      <c r="M22" s="80"/>
    </row>
    <row r="23" spans="1:13" ht="17.25" thickBot="1" x14ac:dyDescent="0.35">
      <c r="A23" s="122">
        <v>2</v>
      </c>
      <c r="B23" s="77" t="s">
        <v>106</v>
      </c>
      <c r="E23" s="128"/>
      <c r="F23" s="129"/>
      <c r="G23" s="129"/>
      <c r="H23" s="129"/>
      <c r="I23" s="129"/>
      <c r="J23" s="129"/>
      <c r="K23" s="129"/>
      <c r="L23" s="129"/>
      <c r="M23" s="130"/>
    </row>
    <row r="24" spans="1:13" ht="17.25" thickBot="1" x14ac:dyDescent="0.35">
      <c r="A24" s="122">
        <v>3</v>
      </c>
      <c r="B24" s="77" t="s">
        <v>107</v>
      </c>
      <c r="E24" s="128"/>
      <c r="F24" s="129"/>
      <c r="G24" s="129"/>
      <c r="H24" s="129"/>
      <c r="I24" s="129"/>
      <c r="J24" s="129"/>
      <c r="K24" s="129"/>
      <c r="L24" s="129"/>
      <c r="M24" s="130"/>
    </row>
    <row r="25" spans="1:13" ht="17.25" thickBot="1" x14ac:dyDescent="0.35">
      <c r="A25" s="122">
        <v>4</v>
      </c>
      <c r="B25" s="77" t="s">
        <v>111</v>
      </c>
      <c r="E25" s="128"/>
      <c r="F25" s="129"/>
      <c r="G25" s="129"/>
      <c r="H25" s="129"/>
      <c r="I25" s="129"/>
      <c r="J25" s="129"/>
      <c r="K25" s="129"/>
      <c r="L25" s="129"/>
      <c r="M25" s="130"/>
    </row>
    <row r="26" spans="1:13" ht="17.25" thickBot="1" x14ac:dyDescent="0.35">
      <c r="A26" s="122">
        <v>5</v>
      </c>
      <c r="B26" s="77" t="s">
        <v>108</v>
      </c>
      <c r="E26" s="128"/>
      <c r="F26" s="129"/>
      <c r="G26" s="129"/>
      <c r="H26" s="129"/>
      <c r="I26" s="129"/>
      <c r="J26" s="129"/>
      <c r="K26" s="129"/>
      <c r="L26" s="129"/>
      <c r="M26" s="130"/>
    </row>
    <row r="27" spans="1:13" ht="17.25" thickBot="1" x14ac:dyDescent="0.35">
      <c r="A27" s="122">
        <v>6</v>
      </c>
      <c r="B27" s="77" t="s">
        <v>109</v>
      </c>
      <c r="E27" s="128"/>
      <c r="F27" s="129"/>
      <c r="G27" s="129"/>
      <c r="H27" s="129"/>
      <c r="I27" s="129"/>
      <c r="J27" s="129"/>
      <c r="K27" s="129"/>
      <c r="L27" s="129"/>
      <c r="M27" s="130"/>
    </row>
    <row r="28" spans="1:13" ht="17.25" thickBot="1" x14ac:dyDescent="0.35">
      <c r="A28" s="122">
        <v>7</v>
      </c>
      <c r="B28" s="77" t="s">
        <v>110</v>
      </c>
      <c r="E28" s="131"/>
      <c r="F28" s="132"/>
      <c r="G28" s="132"/>
      <c r="H28" s="132"/>
      <c r="I28" s="132"/>
      <c r="J28" s="132"/>
      <c r="K28" s="132"/>
      <c r="L28" s="132"/>
      <c r="M28" s="133"/>
    </row>
    <row r="29" spans="1:13" ht="17.25" thickBot="1" x14ac:dyDescent="0.35">
      <c r="A29" s="122">
        <v>8</v>
      </c>
      <c r="B29" s="77" t="s">
        <v>113</v>
      </c>
      <c r="G29" s="128"/>
      <c r="H29" s="129"/>
      <c r="I29" s="129"/>
      <c r="J29" s="129"/>
      <c r="K29" s="129"/>
      <c r="L29" s="129"/>
      <c r="M29" s="130"/>
    </row>
  </sheetData>
  <sheetProtection algorithmName="SHA-512" hashValue="fr5chlV0/KdIscoGuy1g/5It5XVEty3HA99gKUCW/bAmds1JxAUUbmKy7C5ymYbKfhHWMqwsvYN+svKFS+gUwg==" saltValue="jYtGZgCvtkExlEwmOSdeuw==" spinCount="100000" sheet="1" objects="1" scenarios="1"/>
  <mergeCells count="10">
    <mergeCell ref="E25:M25"/>
    <mergeCell ref="E26:M26"/>
    <mergeCell ref="E27:M27"/>
    <mergeCell ref="E28:M28"/>
    <mergeCell ref="G29:M29"/>
    <mergeCell ref="E23:M23"/>
    <mergeCell ref="E24:M24"/>
    <mergeCell ref="B7:L7"/>
    <mergeCell ref="B15:L15"/>
    <mergeCell ref="B20:L2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F107-29C5-4653-90F7-30FFBA23133A}">
  <dimension ref="A1:AD84"/>
  <sheetViews>
    <sheetView zoomScale="60" zoomScaleNormal="60" workbookViewId="0">
      <selection sqref="A1:F5"/>
    </sheetView>
  </sheetViews>
  <sheetFormatPr defaultRowHeight="16.5" x14ac:dyDescent="0.3"/>
  <cols>
    <col min="1" max="1" width="14.5" style="1" customWidth="1"/>
    <col min="2" max="2" width="18.875" style="1" customWidth="1"/>
    <col min="3" max="3" width="19" style="1" customWidth="1"/>
    <col min="4" max="6" width="10.625" style="1" customWidth="1"/>
    <col min="7" max="7" width="14.5" style="1" customWidth="1"/>
    <col min="8" max="9" width="18.875" style="1" customWidth="1"/>
    <col min="10" max="12" width="10.625" style="1" customWidth="1"/>
    <col min="13" max="13" width="14.5" style="1" customWidth="1"/>
    <col min="14" max="15" width="18.875" style="1" customWidth="1"/>
    <col min="16" max="18" width="10.625" style="1" customWidth="1"/>
    <col min="19" max="19" width="14.375" style="1" customWidth="1"/>
    <col min="20" max="20" width="19" style="1" customWidth="1"/>
    <col min="21" max="21" width="19" customWidth="1"/>
    <col min="22" max="24" width="10.625" customWidth="1"/>
    <col min="25" max="25" width="14.5" customWidth="1"/>
    <col min="26" max="27" width="19" customWidth="1"/>
    <col min="28" max="29" width="10.625" customWidth="1"/>
    <col min="30" max="30" width="10.625" style="1" customWidth="1"/>
    <col min="31" max="16384" width="9" style="1"/>
  </cols>
  <sheetData>
    <row r="1" spans="1:30" customFormat="1" ht="16.5" customHeight="1" x14ac:dyDescent="0.3">
      <c r="A1" s="136" t="s">
        <v>114</v>
      </c>
      <c r="B1" s="137"/>
      <c r="C1" s="137"/>
      <c r="D1" s="137"/>
      <c r="E1" s="137"/>
      <c r="F1" s="166"/>
      <c r="G1" s="136" t="s">
        <v>114</v>
      </c>
      <c r="H1" s="137"/>
      <c r="I1" s="137"/>
      <c r="J1" s="137"/>
      <c r="K1" s="137"/>
      <c r="L1" s="166"/>
      <c r="M1" s="136" t="s">
        <v>114</v>
      </c>
      <c r="N1" s="137"/>
      <c r="O1" s="137"/>
      <c r="P1" s="137"/>
      <c r="Q1" s="137"/>
      <c r="R1" s="166"/>
      <c r="S1" s="136" t="s">
        <v>114</v>
      </c>
      <c r="T1" s="137"/>
      <c r="U1" s="137"/>
      <c r="V1" s="137"/>
      <c r="W1" s="137"/>
      <c r="X1" s="166"/>
      <c r="Y1" s="136" t="s">
        <v>114</v>
      </c>
      <c r="Z1" s="137"/>
      <c r="AA1" s="137"/>
      <c r="AB1" s="137"/>
      <c r="AC1" s="137"/>
      <c r="AD1" s="166"/>
    </row>
    <row r="2" spans="1:30" customFormat="1" ht="16.5" customHeight="1" x14ac:dyDescent="0.3">
      <c r="A2" s="138"/>
      <c r="B2" s="139"/>
      <c r="C2" s="139"/>
      <c r="D2" s="139"/>
      <c r="E2" s="139"/>
      <c r="F2" s="167"/>
      <c r="G2" s="138"/>
      <c r="H2" s="139"/>
      <c r="I2" s="139"/>
      <c r="J2" s="139"/>
      <c r="K2" s="139"/>
      <c r="L2" s="167"/>
      <c r="M2" s="138"/>
      <c r="N2" s="139"/>
      <c r="O2" s="139"/>
      <c r="P2" s="139"/>
      <c r="Q2" s="139"/>
      <c r="R2" s="167"/>
      <c r="S2" s="138"/>
      <c r="T2" s="139"/>
      <c r="U2" s="139"/>
      <c r="V2" s="139"/>
      <c r="W2" s="139"/>
      <c r="X2" s="167"/>
      <c r="Y2" s="138"/>
      <c r="Z2" s="139"/>
      <c r="AA2" s="139"/>
      <c r="AB2" s="139"/>
      <c r="AC2" s="139"/>
      <c r="AD2" s="167"/>
    </row>
    <row r="3" spans="1:30" customFormat="1" ht="16.5" customHeight="1" x14ac:dyDescent="0.3">
      <c r="A3" s="140"/>
      <c r="B3" s="141"/>
      <c r="C3" s="141"/>
      <c r="D3" s="141"/>
      <c r="E3" s="141"/>
      <c r="F3" s="168"/>
      <c r="G3" s="140"/>
      <c r="H3" s="141"/>
      <c r="I3" s="141"/>
      <c r="J3" s="141"/>
      <c r="K3" s="141"/>
      <c r="L3" s="168"/>
      <c r="M3" s="140"/>
      <c r="N3" s="141"/>
      <c r="O3" s="141"/>
      <c r="P3" s="141"/>
      <c r="Q3" s="141"/>
      <c r="R3" s="168"/>
      <c r="S3" s="140"/>
      <c r="T3" s="141"/>
      <c r="U3" s="141"/>
      <c r="V3" s="141"/>
      <c r="W3" s="141"/>
      <c r="X3" s="168"/>
      <c r="Y3" s="140"/>
      <c r="Z3" s="141"/>
      <c r="AA3" s="141"/>
      <c r="AB3" s="141"/>
      <c r="AC3" s="141"/>
      <c r="AD3" s="168"/>
    </row>
    <row r="4" spans="1:30" customFormat="1" ht="16.5" customHeight="1" x14ac:dyDescent="0.3">
      <c r="A4" s="165" t="s">
        <v>115</v>
      </c>
      <c r="B4" s="165"/>
      <c r="C4" s="165"/>
      <c r="D4" s="165"/>
      <c r="E4" s="165"/>
      <c r="F4" s="165"/>
      <c r="G4" s="165" t="s">
        <v>115</v>
      </c>
      <c r="H4" s="165"/>
      <c r="I4" s="165"/>
      <c r="J4" s="165"/>
      <c r="K4" s="165"/>
      <c r="L4" s="165"/>
      <c r="M4" s="165" t="s">
        <v>115</v>
      </c>
      <c r="N4" s="165"/>
      <c r="O4" s="165"/>
      <c r="P4" s="165"/>
      <c r="Q4" s="165"/>
      <c r="R4" s="165"/>
      <c r="S4" s="165" t="s">
        <v>115</v>
      </c>
      <c r="T4" s="165"/>
      <c r="U4" s="165"/>
      <c r="V4" s="165"/>
      <c r="W4" s="165"/>
      <c r="X4" s="165"/>
      <c r="Y4" s="165" t="s">
        <v>115</v>
      </c>
      <c r="Z4" s="165"/>
      <c r="AA4" s="165"/>
      <c r="AB4" s="165"/>
      <c r="AC4" s="165"/>
      <c r="AD4" s="165"/>
    </row>
    <row r="5" spans="1:30" customFormat="1" ht="16.5" customHeight="1" x14ac:dyDescent="0.3">
      <c r="A5" s="163" t="s">
        <v>0</v>
      </c>
      <c r="B5" s="163"/>
      <c r="C5" s="163"/>
      <c r="D5" s="163"/>
      <c r="E5" s="163"/>
      <c r="F5" s="163"/>
      <c r="G5" s="163" t="s">
        <v>0</v>
      </c>
      <c r="H5" s="163"/>
      <c r="I5" s="163"/>
      <c r="J5" s="163"/>
      <c r="K5" s="163"/>
      <c r="L5" s="163"/>
      <c r="M5" s="163" t="s">
        <v>0</v>
      </c>
      <c r="N5" s="163"/>
      <c r="O5" s="163"/>
      <c r="P5" s="163"/>
      <c r="Q5" s="163"/>
      <c r="R5" s="163"/>
      <c r="S5" s="163" t="s">
        <v>0</v>
      </c>
      <c r="T5" s="163"/>
      <c r="U5" s="163"/>
      <c r="V5" s="163"/>
      <c r="W5" s="163"/>
      <c r="X5" s="163"/>
      <c r="Y5" s="163" t="s">
        <v>0</v>
      </c>
      <c r="Z5" s="163"/>
      <c r="AA5" s="163"/>
      <c r="AB5" s="163"/>
      <c r="AC5" s="163"/>
      <c r="AD5" s="163"/>
    </row>
    <row r="6" spans="1:30" customFormat="1" ht="16.5" customHeight="1" x14ac:dyDescent="0.3">
      <c r="A6" s="183" t="s">
        <v>93</v>
      </c>
      <c r="B6" s="184"/>
      <c r="C6" s="184"/>
      <c r="D6" s="184"/>
      <c r="E6" s="184"/>
      <c r="F6" s="184"/>
      <c r="G6" s="183" t="s">
        <v>93</v>
      </c>
      <c r="H6" s="184"/>
      <c r="I6" s="184"/>
      <c r="J6" s="184"/>
      <c r="K6" s="184"/>
      <c r="L6" s="184"/>
      <c r="M6" s="183" t="s">
        <v>93</v>
      </c>
      <c r="N6" s="184"/>
      <c r="O6" s="184"/>
      <c r="P6" s="184"/>
      <c r="Q6" s="184"/>
      <c r="R6" s="184"/>
      <c r="S6" s="183" t="s">
        <v>93</v>
      </c>
      <c r="T6" s="184"/>
      <c r="U6" s="184"/>
      <c r="V6" s="184"/>
      <c r="W6" s="184"/>
      <c r="X6" s="184"/>
      <c r="Y6" s="183" t="s">
        <v>93</v>
      </c>
      <c r="Z6" s="184"/>
      <c r="AA6" s="184"/>
      <c r="AB6" s="184"/>
      <c r="AC6" s="184"/>
      <c r="AD6" s="184"/>
    </row>
    <row r="7" spans="1:30" customFormat="1" ht="16.5" customHeight="1" x14ac:dyDescent="0.3">
      <c r="A7" s="185"/>
      <c r="B7" s="186"/>
      <c r="C7" s="186"/>
      <c r="D7" s="186"/>
      <c r="E7" s="186"/>
      <c r="F7" s="186"/>
      <c r="G7" s="185"/>
      <c r="H7" s="186"/>
      <c r="I7" s="186"/>
      <c r="J7" s="186"/>
      <c r="K7" s="186"/>
      <c r="L7" s="186"/>
      <c r="M7" s="185"/>
      <c r="N7" s="186"/>
      <c r="O7" s="186"/>
      <c r="P7" s="186"/>
      <c r="Q7" s="186"/>
      <c r="R7" s="186"/>
      <c r="S7" s="185"/>
      <c r="T7" s="186"/>
      <c r="U7" s="186"/>
      <c r="V7" s="186"/>
      <c r="W7" s="186"/>
      <c r="X7" s="186"/>
      <c r="Y7" s="185"/>
      <c r="Z7" s="186"/>
      <c r="AA7" s="186"/>
      <c r="AB7" s="186"/>
      <c r="AC7" s="186"/>
      <c r="AD7" s="186"/>
    </row>
    <row r="8" spans="1:30" customFormat="1" ht="16.5" customHeight="1" x14ac:dyDescent="0.3">
      <c r="A8" s="113" t="s">
        <v>77</v>
      </c>
      <c r="B8" s="75">
        <f>COUNT(E14:E48)</f>
        <v>0</v>
      </c>
      <c r="C8" s="24"/>
      <c r="D8" s="24"/>
      <c r="E8" s="24"/>
      <c r="F8" s="24"/>
      <c r="G8" s="113" t="s">
        <v>77</v>
      </c>
      <c r="H8" s="76">
        <f>COUNT(K14:K48)</f>
        <v>0</v>
      </c>
      <c r="I8" s="24"/>
      <c r="J8" s="24"/>
      <c r="K8" s="24"/>
      <c r="L8" s="24"/>
      <c r="M8" s="113" t="s">
        <v>77</v>
      </c>
      <c r="N8" s="76">
        <f>COUNT(Q14:Q48)</f>
        <v>0</v>
      </c>
      <c r="O8" s="24"/>
      <c r="P8" s="24"/>
      <c r="Q8" s="24"/>
      <c r="R8" s="24"/>
      <c r="S8" s="113" t="s">
        <v>77</v>
      </c>
      <c r="T8" s="76">
        <f>COUNT(W14:W48)</f>
        <v>0</v>
      </c>
      <c r="U8" s="24"/>
      <c r="V8" s="24"/>
      <c r="W8" s="24"/>
      <c r="X8" s="24"/>
      <c r="Y8" s="113" t="s">
        <v>77</v>
      </c>
      <c r="Z8" s="76">
        <f>COUNT(AC14:AC48)</f>
        <v>0</v>
      </c>
      <c r="AA8" s="24"/>
      <c r="AB8" s="24"/>
      <c r="AC8" s="24"/>
      <c r="AD8" s="24"/>
    </row>
    <row r="9" spans="1:30" customFormat="1" ht="16.5" customHeight="1" x14ac:dyDescent="0.3">
      <c r="A9" s="62" t="s">
        <v>39</v>
      </c>
      <c r="B9" s="73" t="e">
        <f>IF(E49&lt;=6.99,"MINI",IF(AND(E49&gt;=7,E49&lt;=9.99),"CHILDREN",IF(AND(E49&gt;=10,E49&lt;=12.99),"CADET",IF(AND(E49&gt;=13,E49&lt;=15.99),"JUNIOR",IF(E49&gt;=16,"SENIOR","")))))</f>
        <v>#DIV/0!</v>
      </c>
      <c r="C9" s="24"/>
      <c r="D9" s="24"/>
      <c r="E9" s="24"/>
      <c r="F9" s="24"/>
      <c r="G9" s="62" t="s">
        <v>39</v>
      </c>
      <c r="H9" s="71" t="e">
        <f>IF(K49&lt;=6.99,"MINI",IF(AND(K49&gt;=7,K49&lt;=9.99),"CHILDREN",IF(AND(K49&gt;=10,K49&lt;=12.99),"CADET",IF(AND(K49&gt;=13,K49&lt;=15.99),"JUNIOR",IF(K49&gt;=16,"SENIOR","")))))</f>
        <v>#DIV/0!</v>
      </c>
      <c r="I9" s="24"/>
      <c r="J9" s="24"/>
      <c r="K9" s="24"/>
      <c r="L9" s="24"/>
      <c r="M9" s="62" t="s">
        <v>39</v>
      </c>
      <c r="N9" s="71" t="e">
        <f>IF(Q49&lt;=6.99,"MINI",IF(AND(Q49&gt;=7,Q49&lt;=9.99),"CHILDREN",IF(AND(Q49&gt;=10,Q49&lt;=12.99),"CADET",IF(AND(Q49&gt;=13,Q49&lt;=15.99),"JUNIOR",IF(Q49&gt;=16,"SENIOR","")))))</f>
        <v>#DIV/0!</v>
      </c>
      <c r="O9" s="24"/>
      <c r="P9" s="24"/>
      <c r="Q9" s="24"/>
      <c r="R9" s="24"/>
      <c r="S9" s="62" t="s">
        <v>39</v>
      </c>
      <c r="T9" s="71" t="e">
        <f>IF(W49&lt;=6.99,"MINI",IF(AND(W49&gt;=7,W49&lt;=9.99),"CHILDREN",IF(AND(W49&gt;=10,W49&lt;=12.99),"CADET",IF(AND(W49&gt;=13,W49&lt;=15.99),"JUNIOR",IF(W49&gt;=16,"SENIOR","")))))</f>
        <v>#DIV/0!</v>
      </c>
      <c r="U9" s="24"/>
      <c r="V9" s="24"/>
      <c r="W9" s="24"/>
      <c r="X9" s="24"/>
      <c r="Y9" s="62" t="s">
        <v>39</v>
      </c>
      <c r="Z9" s="71" t="e">
        <f>IF(AC49&lt;=6.99,"MINI",IF(AND(AC49&gt;=7,AC49&lt;=9.99),"CHILDREN",IF(AND(AC49&gt;=10,AC49&lt;=12.99),"CADET",IF(AND(AC49&gt;=13,AC49&lt;=15.99),"JUNIOR",IF(AC49&gt;=16,"SENIOR","")))))</f>
        <v>#DIV/0!</v>
      </c>
      <c r="AA9" s="24"/>
      <c r="AB9" s="24"/>
      <c r="AC9" s="24"/>
      <c r="AD9" s="24"/>
    </row>
    <row r="10" spans="1:30" ht="16.5" customHeight="1" x14ac:dyDescent="0.3">
      <c r="A10" s="38" t="s">
        <v>35</v>
      </c>
      <c r="B10" s="49"/>
      <c r="C10" s="36"/>
      <c r="D10" s="24"/>
      <c r="E10" s="24"/>
      <c r="F10" s="24"/>
      <c r="G10" s="38" t="s">
        <v>35</v>
      </c>
      <c r="H10" s="37"/>
      <c r="I10" s="36"/>
      <c r="J10" s="24"/>
      <c r="K10" s="24"/>
      <c r="L10" s="24"/>
      <c r="M10" s="38" t="s">
        <v>35</v>
      </c>
      <c r="N10" s="37"/>
      <c r="O10" s="36"/>
      <c r="P10" s="24"/>
      <c r="Q10" s="24"/>
      <c r="R10" s="24"/>
      <c r="S10" s="38" t="s">
        <v>35</v>
      </c>
      <c r="T10" s="37"/>
      <c r="U10" s="36"/>
      <c r="V10" s="24"/>
      <c r="W10" s="24"/>
      <c r="X10" s="24"/>
      <c r="Y10" s="38" t="s">
        <v>35</v>
      </c>
      <c r="Z10" s="37"/>
      <c r="AA10" s="36"/>
      <c r="AB10" s="24"/>
      <c r="AC10" s="24"/>
      <c r="AD10" s="24"/>
    </row>
    <row r="11" spans="1:30" ht="16.5" customHeight="1" x14ac:dyDescent="0.3">
      <c r="A11" s="38" t="s">
        <v>36</v>
      </c>
      <c r="B11" s="50">
        <v>0</v>
      </c>
      <c r="C11" s="24"/>
      <c r="D11" s="24"/>
      <c r="E11" s="24"/>
      <c r="F11" s="24"/>
      <c r="G11" s="38" t="s">
        <v>36</v>
      </c>
      <c r="H11" s="44">
        <v>0</v>
      </c>
      <c r="I11" s="24"/>
      <c r="J11" s="24"/>
      <c r="K11" s="24"/>
      <c r="L11" s="24"/>
      <c r="M11" s="38" t="s">
        <v>36</v>
      </c>
      <c r="N11" s="44">
        <v>0</v>
      </c>
      <c r="O11" s="24"/>
      <c r="P11" s="24"/>
      <c r="Q11" s="24"/>
      <c r="R11" s="24"/>
      <c r="S11" s="38" t="s">
        <v>36</v>
      </c>
      <c r="T11" s="44">
        <v>0</v>
      </c>
      <c r="U11" s="24"/>
      <c r="V11" s="24"/>
      <c r="W11" s="24"/>
      <c r="X11" s="24"/>
      <c r="Y11" s="38" t="s">
        <v>36</v>
      </c>
      <c r="Z11" s="44">
        <v>0</v>
      </c>
      <c r="AA11" s="24"/>
      <c r="AB11" s="24"/>
      <c r="AC11" s="24"/>
      <c r="AD11" s="24"/>
    </row>
    <row r="12" spans="1:30" ht="17.25" customHeight="1" thickBot="1" x14ac:dyDescent="0.35">
      <c r="A12" s="26"/>
      <c r="B12" s="26"/>
      <c r="C12" s="27"/>
      <c r="D12" s="2"/>
      <c r="E12" s="2"/>
      <c r="F12" s="2"/>
      <c r="G12" s="26"/>
      <c r="H12" s="26"/>
      <c r="I12" s="27"/>
      <c r="J12" s="2"/>
      <c r="K12" s="2"/>
      <c r="L12" s="2"/>
      <c r="M12" s="26"/>
      <c r="N12" s="26"/>
      <c r="O12" s="27"/>
      <c r="P12" s="2"/>
      <c r="Q12" s="2"/>
      <c r="R12" s="2"/>
      <c r="S12" s="26"/>
      <c r="T12" s="26"/>
      <c r="U12" s="27"/>
      <c r="V12" s="2"/>
      <c r="W12" s="2"/>
      <c r="X12" s="2"/>
      <c r="Y12" s="26"/>
      <c r="Z12" s="26"/>
      <c r="AA12" s="27"/>
      <c r="AB12" s="2"/>
      <c r="AC12" s="2"/>
      <c r="AD12" s="2"/>
    </row>
    <row r="13" spans="1:30" customFormat="1" ht="24.75" thickBot="1" x14ac:dyDescent="0.35">
      <c r="A13" s="4" t="s">
        <v>2</v>
      </c>
      <c r="B13" s="179" t="s">
        <v>3</v>
      </c>
      <c r="C13" s="180" t="s">
        <v>4</v>
      </c>
      <c r="D13" s="181" t="s">
        <v>5</v>
      </c>
      <c r="E13" s="5" t="s">
        <v>28</v>
      </c>
      <c r="F13" s="21" t="s">
        <v>1</v>
      </c>
      <c r="G13" s="125" t="s">
        <v>2</v>
      </c>
      <c r="H13" s="179" t="s">
        <v>3</v>
      </c>
      <c r="I13" s="180" t="s">
        <v>4</v>
      </c>
      <c r="J13" s="181" t="s">
        <v>5</v>
      </c>
      <c r="K13" s="5" t="s">
        <v>28</v>
      </c>
      <c r="L13" s="21" t="s">
        <v>1</v>
      </c>
      <c r="M13" s="4" t="s">
        <v>2</v>
      </c>
      <c r="N13" s="179" t="s">
        <v>3</v>
      </c>
      <c r="O13" s="180" t="s">
        <v>4</v>
      </c>
      <c r="P13" s="181" t="s">
        <v>5</v>
      </c>
      <c r="Q13" s="5" t="s">
        <v>28</v>
      </c>
      <c r="R13" s="21" t="s">
        <v>1</v>
      </c>
      <c r="S13" s="4" t="s">
        <v>2</v>
      </c>
      <c r="T13" s="179" t="s">
        <v>3</v>
      </c>
      <c r="U13" s="180" t="s">
        <v>4</v>
      </c>
      <c r="V13" s="181" t="s">
        <v>5</v>
      </c>
      <c r="W13" s="5" t="s">
        <v>28</v>
      </c>
      <c r="X13" s="21" t="s">
        <v>1</v>
      </c>
      <c r="Y13" s="4" t="s">
        <v>2</v>
      </c>
      <c r="Z13" s="179" t="s">
        <v>3</v>
      </c>
      <c r="AA13" s="180" t="s">
        <v>4</v>
      </c>
      <c r="AB13" s="181" t="s">
        <v>5</v>
      </c>
      <c r="AC13" s="5" t="s">
        <v>28</v>
      </c>
      <c r="AD13" s="21" t="s">
        <v>1</v>
      </c>
    </row>
    <row r="14" spans="1:30" ht="19.5" customHeight="1" x14ac:dyDescent="0.3">
      <c r="A14" s="7">
        <v>1</v>
      </c>
      <c r="B14" s="8"/>
      <c r="C14" s="8"/>
      <c r="D14" s="9"/>
      <c r="E14" s="61" t="str">
        <f>IF(ISBLANK(D14), "", DATEDIF(D14,"1.9.2022","Y"))</f>
        <v/>
      </c>
      <c r="F14" s="41"/>
      <c r="G14" s="7">
        <v>1</v>
      </c>
      <c r="H14" s="8"/>
      <c r="I14" s="8"/>
      <c r="J14" s="9"/>
      <c r="K14" s="61" t="str">
        <f t="shared" ref="K14:K48" si="0">IF(ISBLANK(J14), "", DATEDIF(J14,"1.9.2022","Y"))</f>
        <v/>
      </c>
      <c r="L14" s="41"/>
      <c r="M14" s="7">
        <v>1</v>
      </c>
      <c r="N14" s="8"/>
      <c r="O14" s="8"/>
      <c r="P14" s="9"/>
      <c r="Q14" s="61" t="str">
        <f>IF(ISBLANK(P14), "", DATEDIF(P14,"1.9.2022","Y"))</f>
        <v/>
      </c>
      <c r="R14" s="41"/>
      <c r="S14" s="7">
        <v>1</v>
      </c>
      <c r="T14" s="8"/>
      <c r="U14" s="8"/>
      <c r="V14" s="9"/>
      <c r="W14" s="61" t="str">
        <f>IF(ISBLANK(V14), "", DATEDIF(V14,"1.9.2022","Y"))</f>
        <v/>
      </c>
      <c r="X14" s="41"/>
      <c r="Y14" s="7">
        <v>1</v>
      </c>
      <c r="Z14" s="8"/>
      <c r="AA14" s="8"/>
      <c r="AB14" s="9"/>
      <c r="AC14" s="61" t="str">
        <f>IF(ISBLANK(AB14), "", DATEDIF(AB14,"1.9.2022","Y"))</f>
        <v/>
      </c>
      <c r="AD14" s="41"/>
    </row>
    <row r="15" spans="1:30" ht="19.5" customHeight="1" x14ac:dyDescent="0.3">
      <c r="A15" s="10">
        <v>2</v>
      </c>
      <c r="B15" s="8"/>
      <c r="C15" s="8"/>
      <c r="D15" s="9"/>
      <c r="E15" s="61" t="str">
        <f t="shared" ref="E15:E48" si="1">IF(ISBLANK(D15), "", DATEDIF(D15,"1.9.2022","Y"))</f>
        <v/>
      </c>
      <c r="F15" s="41"/>
      <c r="G15" s="10">
        <v>2</v>
      </c>
      <c r="H15" s="8"/>
      <c r="I15" s="8"/>
      <c r="J15" s="9"/>
      <c r="K15" s="61" t="str">
        <f t="shared" si="0"/>
        <v/>
      </c>
      <c r="L15" s="41"/>
      <c r="M15" s="10">
        <v>2</v>
      </c>
      <c r="N15" s="8"/>
      <c r="O15" s="8"/>
      <c r="P15" s="9"/>
      <c r="Q15" s="61" t="str">
        <f t="shared" ref="Q15:Q48" si="2">IF(ISBLANK(P15), "", DATEDIF(P15,"1.9.2022","Y"))</f>
        <v/>
      </c>
      <c r="R15" s="41"/>
      <c r="S15" s="10">
        <v>2</v>
      </c>
      <c r="T15" s="8"/>
      <c r="U15" s="8"/>
      <c r="V15" s="9"/>
      <c r="W15" s="61" t="str">
        <f t="shared" ref="W15:W48" si="3">IF(ISBLANK(V15), "", DATEDIF(V15,"1.9.2022","Y"))</f>
        <v/>
      </c>
      <c r="X15" s="41"/>
      <c r="Y15" s="10">
        <v>2</v>
      </c>
      <c r="Z15" s="8"/>
      <c r="AA15" s="8"/>
      <c r="AB15" s="9"/>
      <c r="AC15" s="61" t="str">
        <f t="shared" ref="AC15:AC48" si="4">IF(ISBLANK(AB15), "", DATEDIF(AB15,"1.9.2022","Y"))</f>
        <v/>
      </c>
      <c r="AD15" s="41"/>
    </row>
    <row r="16" spans="1:30" ht="19.5" customHeight="1" x14ac:dyDescent="0.3">
      <c r="A16" s="10">
        <v>3</v>
      </c>
      <c r="B16" s="8"/>
      <c r="C16" s="8"/>
      <c r="D16" s="9"/>
      <c r="E16" s="61" t="str">
        <f t="shared" si="1"/>
        <v/>
      </c>
      <c r="F16" s="41"/>
      <c r="G16" s="10">
        <v>3</v>
      </c>
      <c r="H16" s="8"/>
      <c r="I16" s="8"/>
      <c r="J16" s="9"/>
      <c r="K16" s="61" t="str">
        <f t="shared" si="0"/>
        <v/>
      </c>
      <c r="L16" s="41"/>
      <c r="M16" s="10">
        <v>3</v>
      </c>
      <c r="N16" s="8"/>
      <c r="O16" s="8"/>
      <c r="P16" s="9"/>
      <c r="Q16" s="61" t="str">
        <f t="shared" si="2"/>
        <v/>
      </c>
      <c r="R16" s="41"/>
      <c r="S16" s="10">
        <v>3</v>
      </c>
      <c r="T16" s="8"/>
      <c r="U16" s="8"/>
      <c r="V16" s="9"/>
      <c r="W16" s="61" t="str">
        <f t="shared" si="3"/>
        <v/>
      </c>
      <c r="X16" s="41"/>
      <c r="Y16" s="10">
        <v>3</v>
      </c>
      <c r="Z16" s="8"/>
      <c r="AA16" s="8"/>
      <c r="AB16" s="9"/>
      <c r="AC16" s="61" t="str">
        <f t="shared" si="4"/>
        <v/>
      </c>
      <c r="AD16" s="41"/>
    </row>
    <row r="17" spans="1:30" ht="19.5" customHeight="1" x14ac:dyDescent="0.3">
      <c r="A17" s="10">
        <v>4</v>
      </c>
      <c r="B17" s="8"/>
      <c r="C17" s="8"/>
      <c r="D17" s="9"/>
      <c r="E17" s="61" t="str">
        <f t="shared" si="1"/>
        <v/>
      </c>
      <c r="F17" s="41"/>
      <c r="G17" s="10">
        <v>4</v>
      </c>
      <c r="H17" s="8"/>
      <c r="I17" s="8"/>
      <c r="J17" s="9"/>
      <c r="K17" s="61" t="str">
        <f t="shared" si="0"/>
        <v/>
      </c>
      <c r="L17" s="41"/>
      <c r="M17" s="10">
        <v>4</v>
      </c>
      <c r="N17" s="8"/>
      <c r="O17" s="8"/>
      <c r="P17" s="9"/>
      <c r="Q17" s="61" t="str">
        <f t="shared" si="2"/>
        <v/>
      </c>
      <c r="R17" s="41"/>
      <c r="S17" s="10">
        <v>4</v>
      </c>
      <c r="T17" s="8"/>
      <c r="U17" s="8"/>
      <c r="V17" s="9"/>
      <c r="W17" s="61" t="str">
        <f t="shared" si="3"/>
        <v/>
      </c>
      <c r="X17" s="41"/>
      <c r="Y17" s="10">
        <v>4</v>
      </c>
      <c r="Z17" s="8"/>
      <c r="AA17" s="8"/>
      <c r="AB17" s="9"/>
      <c r="AC17" s="61" t="str">
        <f t="shared" si="4"/>
        <v/>
      </c>
      <c r="AD17" s="41"/>
    </row>
    <row r="18" spans="1:30" ht="19.5" customHeight="1" x14ac:dyDescent="0.3">
      <c r="A18" s="10">
        <v>5</v>
      </c>
      <c r="B18" s="8"/>
      <c r="C18" s="8"/>
      <c r="D18" s="9"/>
      <c r="E18" s="61" t="str">
        <f t="shared" si="1"/>
        <v/>
      </c>
      <c r="F18" s="41"/>
      <c r="G18" s="10">
        <v>5</v>
      </c>
      <c r="H18" s="8"/>
      <c r="I18" s="8"/>
      <c r="J18" s="9"/>
      <c r="K18" s="61" t="str">
        <f t="shared" si="0"/>
        <v/>
      </c>
      <c r="L18" s="41"/>
      <c r="M18" s="10">
        <v>5</v>
      </c>
      <c r="N18" s="8"/>
      <c r="O18" s="8"/>
      <c r="P18" s="9"/>
      <c r="Q18" s="61" t="str">
        <f t="shared" si="2"/>
        <v/>
      </c>
      <c r="R18" s="41"/>
      <c r="S18" s="10">
        <v>5</v>
      </c>
      <c r="T18" s="8"/>
      <c r="U18" s="8"/>
      <c r="V18" s="9"/>
      <c r="W18" s="61" t="str">
        <f t="shared" si="3"/>
        <v/>
      </c>
      <c r="X18" s="41"/>
      <c r="Y18" s="10">
        <v>5</v>
      </c>
      <c r="Z18" s="8"/>
      <c r="AA18" s="8"/>
      <c r="AB18" s="9"/>
      <c r="AC18" s="61" t="str">
        <f t="shared" si="4"/>
        <v/>
      </c>
      <c r="AD18" s="41"/>
    </row>
    <row r="19" spans="1:30" ht="19.5" customHeight="1" x14ac:dyDescent="0.3">
      <c r="A19" s="10">
        <v>6</v>
      </c>
      <c r="B19" s="8"/>
      <c r="C19" s="8"/>
      <c r="D19" s="9"/>
      <c r="E19" s="61" t="str">
        <f t="shared" si="1"/>
        <v/>
      </c>
      <c r="F19" s="41"/>
      <c r="G19" s="10">
        <v>6</v>
      </c>
      <c r="H19" s="8"/>
      <c r="I19" s="8"/>
      <c r="J19" s="9"/>
      <c r="K19" s="61" t="str">
        <f t="shared" si="0"/>
        <v/>
      </c>
      <c r="L19" s="41"/>
      <c r="M19" s="10">
        <v>6</v>
      </c>
      <c r="N19" s="8"/>
      <c r="O19" s="8"/>
      <c r="P19" s="9"/>
      <c r="Q19" s="61" t="str">
        <f t="shared" si="2"/>
        <v/>
      </c>
      <c r="R19" s="41"/>
      <c r="S19" s="10">
        <v>6</v>
      </c>
      <c r="T19" s="8"/>
      <c r="U19" s="8"/>
      <c r="V19" s="9"/>
      <c r="W19" s="61" t="str">
        <f t="shared" si="3"/>
        <v/>
      </c>
      <c r="X19" s="41"/>
      <c r="Y19" s="10">
        <v>6</v>
      </c>
      <c r="Z19" s="8"/>
      <c r="AA19" s="8"/>
      <c r="AB19" s="9"/>
      <c r="AC19" s="61" t="str">
        <f t="shared" si="4"/>
        <v/>
      </c>
      <c r="AD19" s="41"/>
    </row>
    <row r="20" spans="1:30" ht="19.5" customHeight="1" x14ac:dyDescent="0.3">
      <c r="A20" s="10">
        <v>7</v>
      </c>
      <c r="B20" s="8"/>
      <c r="C20" s="8"/>
      <c r="D20" s="9"/>
      <c r="E20" s="61" t="str">
        <f t="shared" si="1"/>
        <v/>
      </c>
      <c r="F20" s="41"/>
      <c r="G20" s="10">
        <v>7</v>
      </c>
      <c r="H20" s="8"/>
      <c r="I20" s="8"/>
      <c r="J20" s="9"/>
      <c r="K20" s="61" t="str">
        <f t="shared" si="0"/>
        <v/>
      </c>
      <c r="L20" s="41"/>
      <c r="M20" s="10">
        <v>7</v>
      </c>
      <c r="N20" s="8"/>
      <c r="O20" s="8"/>
      <c r="P20" s="9"/>
      <c r="Q20" s="61" t="str">
        <f t="shared" si="2"/>
        <v/>
      </c>
      <c r="R20" s="41"/>
      <c r="S20" s="10">
        <v>7</v>
      </c>
      <c r="T20" s="8"/>
      <c r="U20" s="8"/>
      <c r="V20" s="9"/>
      <c r="W20" s="61" t="str">
        <f t="shared" si="3"/>
        <v/>
      </c>
      <c r="X20" s="41"/>
      <c r="Y20" s="10">
        <v>7</v>
      </c>
      <c r="Z20" s="8"/>
      <c r="AA20" s="8"/>
      <c r="AB20" s="9"/>
      <c r="AC20" s="61" t="str">
        <f t="shared" si="4"/>
        <v/>
      </c>
      <c r="AD20" s="41"/>
    </row>
    <row r="21" spans="1:30" ht="19.5" customHeight="1" x14ac:dyDescent="0.3">
      <c r="A21" s="10">
        <v>8</v>
      </c>
      <c r="B21" s="8"/>
      <c r="C21" s="8"/>
      <c r="D21" s="9"/>
      <c r="E21" s="61" t="str">
        <f t="shared" si="1"/>
        <v/>
      </c>
      <c r="F21" s="41"/>
      <c r="G21" s="10">
        <v>8</v>
      </c>
      <c r="H21" s="8"/>
      <c r="I21" s="8"/>
      <c r="J21" s="9"/>
      <c r="K21" s="61" t="str">
        <f t="shared" si="0"/>
        <v/>
      </c>
      <c r="L21" s="41"/>
      <c r="M21" s="10">
        <v>8</v>
      </c>
      <c r="N21" s="8"/>
      <c r="O21" s="8"/>
      <c r="P21" s="9"/>
      <c r="Q21" s="61" t="str">
        <f t="shared" si="2"/>
        <v/>
      </c>
      <c r="R21" s="41"/>
      <c r="S21" s="10">
        <v>8</v>
      </c>
      <c r="T21" s="8"/>
      <c r="U21" s="8"/>
      <c r="V21" s="9"/>
      <c r="W21" s="61" t="str">
        <f t="shared" si="3"/>
        <v/>
      </c>
      <c r="X21" s="41"/>
      <c r="Y21" s="10">
        <v>8</v>
      </c>
      <c r="Z21" s="8"/>
      <c r="AA21" s="8"/>
      <c r="AB21" s="9"/>
      <c r="AC21" s="61" t="str">
        <f t="shared" si="4"/>
        <v/>
      </c>
      <c r="AD21" s="41"/>
    </row>
    <row r="22" spans="1:30" ht="19.5" customHeight="1" x14ac:dyDescent="0.3">
      <c r="A22" s="10">
        <v>9</v>
      </c>
      <c r="B22" s="8"/>
      <c r="C22" s="8"/>
      <c r="D22" s="9"/>
      <c r="E22" s="61" t="str">
        <f t="shared" si="1"/>
        <v/>
      </c>
      <c r="F22" s="41"/>
      <c r="G22" s="10">
        <v>9</v>
      </c>
      <c r="H22" s="8"/>
      <c r="I22" s="8"/>
      <c r="J22" s="9"/>
      <c r="K22" s="61" t="str">
        <f t="shared" si="0"/>
        <v/>
      </c>
      <c r="L22" s="41"/>
      <c r="M22" s="10">
        <v>9</v>
      </c>
      <c r="N22" s="8"/>
      <c r="O22" s="8"/>
      <c r="P22" s="9"/>
      <c r="Q22" s="61" t="str">
        <f t="shared" si="2"/>
        <v/>
      </c>
      <c r="R22" s="41"/>
      <c r="S22" s="10">
        <v>9</v>
      </c>
      <c r="T22" s="8"/>
      <c r="U22" s="8"/>
      <c r="V22" s="9"/>
      <c r="W22" s="61" t="str">
        <f t="shared" si="3"/>
        <v/>
      </c>
      <c r="X22" s="41"/>
      <c r="Y22" s="10">
        <v>9</v>
      </c>
      <c r="Z22" s="8"/>
      <c r="AA22" s="8"/>
      <c r="AB22" s="9"/>
      <c r="AC22" s="61" t="str">
        <f t="shared" si="4"/>
        <v/>
      </c>
      <c r="AD22" s="41"/>
    </row>
    <row r="23" spans="1:30" ht="19.5" customHeight="1" x14ac:dyDescent="0.3">
      <c r="A23" s="10">
        <v>10</v>
      </c>
      <c r="B23" s="8"/>
      <c r="C23" s="8"/>
      <c r="D23" s="9"/>
      <c r="E23" s="61" t="str">
        <f t="shared" si="1"/>
        <v/>
      </c>
      <c r="F23" s="41"/>
      <c r="G23" s="10">
        <v>10</v>
      </c>
      <c r="H23" s="8"/>
      <c r="I23" s="8"/>
      <c r="J23" s="9"/>
      <c r="K23" s="61" t="str">
        <f t="shared" si="0"/>
        <v/>
      </c>
      <c r="L23" s="41"/>
      <c r="M23" s="10">
        <v>10</v>
      </c>
      <c r="N23" s="8"/>
      <c r="O23" s="8"/>
      <c r="P23" s="9"/>
      <c r="Q23" s="61" t="str">
        <f t="shared" si="2"/>
        <v/>
      </c>
      <c r="R23" s="41"/>
      <c r="S23" s="10">
        <v>10</v>
      </c>
      <c r="T23" s="8"/>
      <c r="U23" s="8"/>
      <c r="V23" s="9"/>
      <c r="W23" s="61" t="str">
        <f t="shared" si="3"/>
        <v/>
      </c>
      <c r="X23" s="41"/>
      <c r="Y23" s="10">
        <v>10</v>
      </c>
      <c r="Z23" s="8"/>
      <c r="AA23" s="8"/>
      <c r="AB23" s="9"/>
      <c r="AC23" s="61" t="str">
        <f t="shared" si="4"/>
        <v/>
      </c>
      <c r="AD23" s="41"/>
    </row>
    <row r="24" spans="1:30" ht="19.5" customHeight="1" x14ac:dyDescent="0.3">
      <c r="A24" s="10">
        <v>11</v>
      </c>
      <c r="B24" s="8"/>
      <c r="C24" s="8"/>
      <c r="D24" s="9"/>
      <c r="E24" s="61" t="str">
        <f t="shared" si="1"/>
        <v/>
      </c>
      <c r="F24" s="41"/>
      <c r="G24" s="10">
        <v>11</v>
      </c>
      <c r="H24" s="8"/>
      <c r="I24" s="8"/>
      <c r="J24" s="9"/>
      <c r="K24" s="61" t="str">
        <f t="shared" si="0"/>
        <v/>
      </c>
      <c r="L24" s="41"/>
      <c r="M24" s="10">
        <v>11</v>
      </c>
      <c r="N24" s="8"/>
      <c r="O24" s="8"/>
      <c r="P24" s="9"/>
      <c r="Q24" s="61" t="str">
        <f t="shared" si="2"/>
        <v/>
      </c>
      <c r="R24" s="41"/>
      <c r="S24" s="10">
        <v>11</v>
      </c>
      <c r="T24" s="8"/>
      <c r="U24" s="8"/>
      <c r="V24" s="9"/>
      <c r="W24" s="61" t="str">
        <f t="shared" si="3"/>
        <v/>
      </c>
      <c r="X24" s="41"/>
      <c r="Y24" s="10">
        <v>11</v>
      </c>
      <c r="Z24" s="8"/>
      <c r="AA24" s="8"/>
      <c r="AB24" s="9"/>
      <c r="AC24" s="61" t="str">
        <f t="shared" si="4"/>
        <v/>
      </c>
      <c r="AD24" s="41"/>
    </row>
    <row r="25" spans="1:30" ht="19.5" customHeight="1" x14ac:dyDescent="0.3">
      <c r="A25" s="10">
        <v>12</v>
      </c>
      <c r="B25" s="8"/>
      <c r="C25" s="8"/>
      <c r="D25" s="9"/>
      <c r="E25" s="61" t="str">
        <f t="shared" si="1"/>
        <v/>
      </c>
      <c r="F25" s="41"/>
      <c r="G25" s="10">
        <v>12</v>
      </c>
      <c r="H25" s="8"/>
      <c r="I25" s="8"/>
      <c r="J25" s="9"/>
      <c r="K25" s="61" t="str">
        <f t="shared" si="0"/>
        <v/>
      </c>
      <c r="L25" s="41"/>
      <c r="M25" s="10">
        <v>12</v>
      </c>
      <c r="N25" s="8"/>
      <c r="O25" s="8"/>
      <c r="P25" s="9"/>
      <c r="Q25" s="61" t="str">
        <f t="shared" si="2"/>
        <v/>
      </c>
      <c r="R25" s="41"/>
      <c r="S25" s="10">
        <v>12</v>
      </c>
      <c r="T25" s="8"/>
      <c r="U25" s="8"/>
      <c r="V25" s="9"/>
      <c r="W25" s="61" t="str">
        <f t="shared" si="3"/>
        <v/>
      </c>
      <c r="X25" s="41"/>
      <c r="Y25" s="10">
        <v>12</v>
      </c>
      <c r="Z25" s="8"/>
      <c r="AA25" s="8"/>
      <c r="AB25" s="9"/>
      <c r="AC25" s="61" t="str">
        <f t="shared" si="4"/>
        <v/>
      </c>
      <c r="AD25" s="41"/>
    </row>
    <row r="26" spans="1:30" ht="19.5" customHeight="1" x14ac:dyDescent="0.3">
      <c r="A26" s="10">
        <v>13</v>
      </c>
      <c r="B26" s="8"/>
      <c r="C26" s="8"/>
      <c r="D26" s="9"/>
      <c r="E26" s="61" t="str">
        <f t="shared" si="1"/>
        <v/>
      </c>
      <c r="F26" s="41"/>
      <c r="G26" s="10">
        <v>13</v>
      </c>
      <c r="H26" s="8"/>
      <c r="I26" s="8"/>
      <c r="J26" s="9"/>
      <c r="K26" s="61" t="str">
        <f t="shared" si="0"/>
        <v/>
      </c>
      <c r="L26" s="41"/>
      <c r="M26" s="10">
        <v>13</v>
      </c>
      <c r="N26" s="8"/>
      <c r="O26" s="8"/>
      <c r="P26" s="9"/>
      <c r="Q26" s="61" t="str">
        <f t="shared" si="2"/>
        <v/>
      </c>
      <c r="R26" s="41"/>
      <c r="S26" s="10">
        <v>13</v>
      </c>
      <c r="T26" s="8"/>
      <c r="U26" s="8"/>
      <c r="V26" s="9"/>
      <c r="W26" s="61" t="str">
        <f t="shared" si="3"/>
        <v/>
      </c>
      <c r="X26" s="41"/>
      <c r="Y26" s="10">
        <v>13</v>
      </c>
      <c r="Z26" s="8"/>
      <c r="AA26" s="8"/>
      <c r="AB26" s="9"/>
      <c r="AC26" s="61" t="str">
        <f t="shared" si="4"/>
        <v/>
      </c>
      <c r="AD26" s="41"/>
    </row>
    <row r="27" spans="1:30" ht="19.5" customHeight="1" x14ac:dyDescent="0.3">
      <c r="A27" s="10">
        <v>14</v>
      </c>
      <c r="B27" s="8"/>
      <c r="C27" s="8"/>
      <c r="D27" s="9"/>
      <c r="E27" s="61" t="str">
        <f t="shared" si="1"/>
        <v/>
      </c>
      <c r="F27" s="41"/>
      <c r="G27" s="10">
        <v>14</v>
      </c>
      <c r="H27" s="8"/>
      <c r="I27" s="8"/>
      <c r="J27" s="9"/>
      <c r="K27" s="61" t="str">
        <f t="shared" si="0"/>
        <v/>
      </c>
      <c r="L27" s="41"/>
      <c r="M27" s="10">
        <v>14</v>
      </c>
      <c r="N27" s="8"/>
      <c r="O27" s="8"/>
      <c r="P27" s="9"/>
      <c r="Q27" s="61" t="str">
        <f t="shared" si="2"/>
        <v/>
      </c>
      <c r="R27" s="41"/>
      <c r="S27" s="10">
        <v>14</v>
      </c>
      <c r="T27" s="8"/>
      <c r="U27" s="8"/>
      <c r="V27" s="9"/>
      <c r="W27" s="61" t="str">
        <f t="shared" si="3"/>
        <v/>
      </c>
      <c r="X27" s="41"/>
      <c r="Y27" s="10">
        <v>14</v>
      </c>
      <c r="Z27" s="8"/>
      <c r="AA27" s="8"/>
      <c r="AB27" s="9"/>
      <c r="AC27" s="61" t="str">
        <f t="shared" si="4"/>
        <v/>
      </c>
      <c r="AD27" s="41"/>
    </row>
    <row r="28" spans="1:30" ht="19.5" customHeight="1" x14ac:dyDescent="0.3">
      <c r="A28" s="10">
        <v>15</v>
      </c>
      <c r="B28" s="8"/>
      <c r="C28" s="8"/>
      <c r="D28" s="9"/>
      <c r="E28" s="61" t="str">
        <f t="shared" si="1"/>
        <v/>
      </c>
      <c r="F28" s="41"/>
      <c r="G28" s="10">
        <v>15</v>
      </c>
      <c r="H28" s="8"/>
      <c r="I28" s="8"/>
      <c r="J28" s="9"/>
      <c r="K28" s="61" t="str">
        <f t="shared" si="0"/>
        <v/>
      </c>
      <c r="L28" s="41"/>
      <c r="M28" s="10">
        <v>15</v>
      </c>
      <c r="N28" s="8"/>
      <c r="O28" s="8"/>
      <c r="P28" s="9"/>
      <c r="Q28" s="61" t="str">
        <f t="shared" si="2"/>
        <v/>
      </c>
      <c r="R28" s="41"/>
      <c r="S28" s="10">
        <v>15</v>
      </c>
      <c r="T28" s="8"/>
      <c r="U28" s="8"/>
      <c r="V28" s="9"/>
      <c r="W28" s="61" t="str">
        <f t="shared" si="3"/>
        <v/>
      </c>
      <c r="X28" s="41"/>
      <c r="Y28" s="10">
        <v>15</v>
      </c>
      <c r="Z28" s="8"/>
      <c r="AA28" s="8"/>
      <c r="AB28" s="9"/>
      <c r="AC28" s="61" t="str">
        <f t="shared" si="4"/>
        <v/>
      </c>
      <c r="AD28" s="41"/>
    </row>
    <row r="29" spans="1:30" ht="19.5" customHeight="1" x14ac:dyDescent="0.3">
      <c r="A29" s="10">
        <v>16</v>
      </c>
      <c r="B29" s="29"/>
      <c r="C29" s="29"/>
      <c r="D29" s="9"/>
      <c r="E29" s="61" t="str">
        <f t="shared" si="1"/>
        <v/>
      </c>
      <c r="F29" s="41"/>
      <c r="G29" s="10">
        <v>16</v>
      </c>
      <c r="H29" s="29"/>
      <c r="I29" s="29"/>
      <c r="J29" s="9"/>
      <c r="K29" s="61" t="str">
        <f t="shared" si="0"/>
        <v/>
      </c>
      <c r="L29" s="41"/>
      <c r="M29" s="10">
        <v>16</v>
      </c>
      <c r="N29" s="29"/>
      <c r="O29" s="29"/>
      <c r="P29" s="9"/>
      <c r="Q29" s="61" t="str">
        <f t="shared" si="2"/>
        <v/>
      </c>
      <c r="R29" s="41"/>
      <c r="S29" s="10">
        <v>16</v>
      </c>
      <c r="T29" s="29"/>
      <c r="U29" s="29"/>
      <c r="V29" s="9"/>
      <c r="W29" s="61" t="str">
        <f t="shared" si="3"/>
        <v/>
      </c>
      <c r="X29" s="41"/>
      <c r="Y29" s="10">
        <v>16</v>
      </c>
      <c r="Z29" s="29"/>
      <c r="AA29" s="29"/>
      <c r="AB29" s="9"/>
      <c r="AC29" s="61" t="str">
        <f t="shared" si="4"/>
        <v/>
      </c>
      <c r="AD29" s="41"/>
    </row>
    <row r="30" spans="1:30" ht="19.5" customHeight="1" x14ac:dyDescent="0.3">
      <c r="A30" s="10">
        <v>17</v>
      </c>
      <c r="B30" s="29"/>
      <c r="C30" s="29"/>
      <c r="D30" s="9"/>
      <c r="E30" s="61" t="str">
        <f t="shared" si="1"/>
        <v/>
      </c>
      <c r="F30" s="41"/>
      <c r="G30" s="10">
        <v>17</v>
      </c>
      <c r="H30" s="29"/>
      <c r="I30" s="29"/>
      <c r="J30" s="9"/>
      <c r="K30" s="61" t="str">
        <f t="shared" si="0"/>
        <v/>
      </c>
      <c r="L30" s="41"/>
      <c r="M30" s="10">
        <v>17</v>
      </c>
      <c r="N30" s="29"/>
      <c r="O30" s="29"/>
      <c r="P30" s="9"/>
      <c r="Q30" s="61" t="str">
        <f t="shared" si="2"/>
        <v/>
      </c>
      <c r="R30" s="41"/>
      <c r="S30" s="10">
        <v>17</v>
      </c>
      <c r="T30" s="29"/>
      <c r="U30" s="29"/>
      <c r="V30" s="9"/>
      <c r="W30" s="61" t="str">
        <f t="shared" si="3"/>
        <v/>
      </c>
      <c r="X30" s="41"/>
      <c r="Y30" s="10">
        <v>17</v>
      </c>
      <c r="Z30" s="29"/>
      <c r="AA30" s="29"/>
      <c r="AB30" s="9"/>
      <c r="AC30" s="61" t="str">
        <f t="shared" si="4"/>
        <v/>
      </c>
      <c r="AD30" s="41"/>
    </row>
    <row r="31" spans="1:30" ht="19.5" customHeight="1" x14ac:dyDescent="0.3">
      <c r="A31" s="10">
        <v>18</v>
      </c>
      <c r="B31" s="29"/>
      <c r="C31" s="29"/>
      <c r="D31" s="9"/>
      <c r="E31" s="61" t="str">
        <f t="shared" si="1"/>
        <v/>
      </c>
      <c r="F31" s="41"/>
      <c r="G31" s="10">
        <v>18</v>
      </c>
      <c r="H31" s="29"/>
      <c r="I31" s="29"/>
      <c r="J31" s="9"/>
      <c r="K31" s="61" t="str">
        <f t="shared" si="0"/>
        <v/>
      </c>
      <c r="L31" s="41"/>
      <c r="M31" s="10">
        <v>18</v>
      </c>
      <c r="N31" s="29"/>
      <c r="O31" s="29"/>
      <c r="P31" s="9"/>
      <c r="Q31" s="61" t="str">
        <f t="shared" si="2"/>
        <v/>
      </c>
      <c r="R31" s="41"/>
      <c r="S31" s="10">
        <v>18</v>
      </c>
      <c r="T31" s="29"/>
      <c r="U31" s="29"/>
      <c r="V31" s="9"/>
      <c r="W31" s="61" t="str">
        <f t="shared" si="3"/>
        <v/>
      </c>
      <c r="X31" s="41"/>
      <c r="Y31" s="10">
        <v>18</v>
      </c>
      <c r="Z31" s="29"/>
      <c r="AA31" s="29"/>
      <c r="AB31" s="9"/>
      <c r="AC31" s="61" t="str">
        <f t="shared" si="4"/>
        <v/>
      </c>
      <c r="AD31" s="41"/>
    </row>
    <row r="32" spans="1:30" ht="19.5" customHeight="1" x14ac:dyDescent="0.3">
      <c r="A32" s="10">
        <v>19</v>
      </c>
      <c r="B32" s="29"/>
      <c r="C32" s="29"/>
      <c r="D32" s="9"/>
      <c r="E32" s="61" t="str">
        <f t="shared" si="1"/>
        <v/>
      </c>
      <c r="F32" s="41"/>
      <c r="G32" s="10">
        <v>19</v>
      </c>
      <c r="H32" s="29"/>
      <c r="I32" s="29"/>
      <c r="J32" s="9"/>
      <c r="K32" s="61" t="str">
        <f t="shared" si="0"/>
        <v/>
      </c>
      <c r="L32" s="41"/>
      <c r="M32" s="10">
        <v>19</v>
      </c>
      <c r="N32" s="29"/>
      <c r="O32" s="29"/>
      <c r="P32" s="9"/>
      <c r="Q32" s="61" t="str">
        <f t="shared" si="2"/>
        <v/>
      </c>
      <c r="R32" s="41"/>
      <c r="S32" s="10">
        <v>19</v>
      </c>
      <c r="T32" s="29"/>
      <c r="U32" s="29"/>
      <c r="V32" s="9"/>
      <c r="W32" s="61" t="str">
        <f t="shared" si="3"/>
        <v/>
      </c>
      <c r="X32" s="41"/>
      <c r="Y32" s="10">
        <v>19</v>
      </c>
      <c r="Z32" s="29"/>
      <c r="AA32" s="29"/>
      <c r="AB32" s="9"/>
      <c r="AC32" s="61" t="str">
        <f t="shared" si="4"/>
        <v/>
      </c>
      <c r="AD32" s="41"/>
    </row>
    <row r="33" spans="1:30" ht="19.5" customHeight="1" x14ac:dyDescent="0.3">
      <c r="A33" s="10">
        <v>20</v>
      </c>
      <c r="B33" s="29"/>
      <c r="C33" s="29"/>
      <c r="D33" s="9"/>
      <c r="E33" s="61" t="str">
        <f t="shared" si="1"/>
        <v/>
      </c>
      <c r="F33" s="41"/>
      <c r="G33" s="10">
        <v>20</v>
      </c>
      <c r="H33" s="29"/>
      <c r="I33" s="29"/>
      <c r="J33" s="9"/>
      <c r="K33" s="61" t="str">
        <f t="shared" si="0"/>
        <v/>
      </c>
      <c r="L33" s="41"/>
      <c r="M33" s="10">
        <v>20</v>
      </c>
      <c r="N33" s="29"/>
      <c r="O33" s="29"/>
      <c r="P33" s="9"/>
      <c r="Q33" s="61" t="str">
        <f t="shared" si="2"/>
        <v/>
      </c>
      <c r="R33" s="41"/>
      <c r="S33" s="10">
        <v>20</v>
      </c>
      <c r="T33" s="29"/>
      <c r="U33" s="29"/>
      <c r="V33" s="9"/>
      <c r="W33" s="61" t="str">
        <f t="shared" si="3"/>
        <v/>
      </c>
      <c r="X33" s="41"/>
      <c r="Y33" s="10">
        <v>20</v>
      </c>
      <c r="Z33" s="29"/>
      <c r="AA33" s="29"/>
      <c r="AB33" s="9"/>
      <c r="AC33" s="61" t="str">
        <f t="shared" si="4"/>
        <v/>
      </c>
      <c r="AD33" s="41"/>
    </row>
    <row r="34" spans="1:30" ht="19.5" customHeight="1" x14ac:dyDescent="0.3">
      <c r="A34" s="10">
        <v>21</v>
      </c>
      <c r="B34" s="29"/>
      <c r="C34" s="29"/>
      <c r="D34" s="9"/>
      <c r="E34" s="61" t="str">
        <f t="shared" si="1"/>
        <v/>
      </c>
      <c r="F34" s="41"/>
      <c r="G34" s="10">
        <v>21</v>
      </c>
      <c r="H34" s="29"/>
      <c r="I34" s="29"/>
      <c r="J34" s="9"/>
      <c r="K34" s="61" t="str">
        <f t="shared" si="0"/>
        <v/>
      </c>
      <c r="L34" s="41"/>
      <c r="M34" s="10">
        <v>21</v>
      </c>
      <c r="N34" s="29"/>
      <c r="O34" s="29"/>
      <c r="P34" s="9"/>
      <c r="Q34" s="61" t="str">
        <f t="shared" si="2"/>
        <v/>
      </c>
      <c r="R34" s="41"/>
      <c r="S34" s="10">
        <v>21</v>
      </c>
      <c r="T34" s="29"/>
      <c r="U34" s="29"/>
      <c r="V34" s="9"/>
      <c r="W34" s="61" t="str">
        <f t="shared" si="3"/>
        <v/>
      </c>
      <c r="X34" s="41"/>
      <c r="Y34" s="10">
        <v>21</v>
      </c>
      <c r="Z34" s="29"/>
      <c r="AA34" s="29"/>
      <c r="AB34" s="9"/>
      <c r="AC34" s="61" t="str">
        <f t="shared" si="4"/>
        <v/>
      </c>
      <c r="AD34" s="41"/>
    </row>
    <row r="35" spans="1:30" ht="19.5" customHeight="1" x14ac:dyDescent="0.3">
      <c r="A35" s="10">
        <v>22</v>
      </c>
      <c r="B35" s="29"/>
      <c r="C35" s="29"/>
      <c r="D35" s="9"/>
      <c r="E35" s="61" t="str">
        <f t="shared" si="1"/>
        <v/>
      </c>
      <c r="F35" s="41"/>
      <c r="G35" s="10">
        <v>22</v>
      </c>
      <c r="H35" s="29"/>
      <c r="I35" s="29"/>
      <c r="J35" s="9"/>
      <c r="K35" s="61" t="str">
        <f t="shared" si="0"/>
        <v/>
      </c>
      <c r="L35" s="41"/>
      <c r="M35" s="10">
        <v>22</v>
      </c>
      <c r="N35" s="29"/>
      <c r="O35" s="29"/>
      <c r="P35" s="9"/>
      <c r="Q35" s="61" t="str">
        <f t="shared" si="2"/>
        <v/>
      </c>
      <c r="R35" s="41"/>
      <c r="S35" s="10">
        <v>22</v>
      </c>
      <c r="T35" s="29"/>
      <c r="U35" s="29"/>
      <c r="V35" s="9"/>
      <c r="W35" s="61" t="str">
        <f t="shared" si="3"/>
        <v/>
      </c>
      <c r="X35" s="41"/>
      <c r="Y35" s="10">
        <v>22</v>
      </c>
      <c r="Z35" s="29"/>
      <c r="AA35" s="29"/>
      <c r="AB35" s="9"/>
      <c r="AC35" s="61" t="str">
        <f t="shared" si="4"/>
        <v/>
      </c>
      <c r="AD35" s="41"/>
    </row>
    <row r="36" spans="1:30" ht="19.5" customHeight="1" x14ac:dyDescent="0.3">
      <c r="A36" s="10">
        <v>23</v>
      </c>
      <c r="B36" s="29"/>
      <c r="C36" s="29"/>
      <c r="D36" s="9"/>
      <c r="E36" s="61" t="str">
        <f t="shared" si="1"/>
        <v/>
      </c>
      <c r="F36" s="41"/>
      <c r="G36" s="10">
        <v>23</v>
      </c>
      <c r="H36" s="29"/>
      <c r="I36" s="29"/>
      <c r="J36" s="9"/>
      <c r="K36" s="61" t="str">
        <f t="shared" si="0"/>
        <v/>
      </c>
      <c r="L36" s="41"/>
      <c r="M36" s="10">
        <v>23</v>
      </c>
      <c r="N36" s="29"/>
      <c r="O36" s="29"/>
      <c r="P36" s="9"/>
      <c r="Q36" s="61" t="str">
        <f t="shared" si="2"/>
        <v/>
      </c>
      <c r="R36" s="41"/>
      <c r="S36" s="10">
        <v>23</v>
      </c>
      <c r="T36" s="29"/>
      <c r="U36" s="29"/>
      <c r="V36" s="9"/>
      <c r="W36" s="61" t="str">
        <f t="shared" si="3"/>
        <v/>
      </c>
      <c r="X36" s="41"/>
      <c r="Y36" s="10">
        <v>23</v>
      </c>
      <c r="Z36" s="29"/>
      <c r="AA36" s="29"/>
      <c r="AB36" s="9"/>
      <c r="AC36" s="61" t="str">
        <f t="shared" si="4"/>
        <v/>
      </c>
      <c r="AD36" s="41"/>
    </row>
    <row r="37" spans="1:30" ht="19.5" customHeight="1" x14ac:dyDescent="0.3">
      <c r="A37" s="10">
        <v>24</v>
      </c>
      <c r="B37" s="29"/>
      <c r="C37" s="29"/>
      <c r="D37" s="9"/>
      <c r="E37" s="61" t="str">
        <f t="shared" si="1"/>
        <v/>
      </c>
      <c r="F37" s="41"/>
      <c r="G37" s="10">
        <v>24</v>
      </c>
      <c r="H37" s="29"/>
      <c r="I37" s="29"/>
      <c r="J37" s="9"/>
      <c r="K37" s="61" t="str">
        <f t="shared" si="0"/>
        <v/>
      </c>
      <c r="L37" s="41"/>
      <c r="M37" s="10">
        <v>24</v>
      </c>
      <c r="N37" s="29"/>
      <c r="O37" s="29"/>
      <c r="P37" s="9"/>
      <c r="Q37" s="61" t="str">
        <f t="shared" si="2"/>
        <v/>
      </c>
      <c r="R37" s="41"/>
      <c r="S37" s="10">
        <v>24</v>
      </c>
      <c r="T37" s="29"/>
      <c r="U37" s="29"/>
      <c r="V37" s="9"/>
      <c r="W37" s="61" t="str">
        <f t="shared" si="3"/>
        <v/>
      </c>
      <c r="X37" s="41"/>
      <c r="Y37" s="10">
        <v>24</v>
      </c>
      <c r="Z37" s="29"/>
      <c r="AA37" s="29"/>
      <c r="AB37" s="9"/>
      <c r="AC37" s="61" t="str">
        <f t="shared" si="4"/>
        <v/>
      </c>
      <c r="AD37" s="41"/>
    </row>
    <row r="38" spans="1:30" ht="19.5" customHeight="1" x14ac:dyDescent="0.3">
      <c r="A38" s="10">
        <v>25</v>
      </c>
      <c r="B38" s="29"/>
      <c r="C38" s="29"/>
      <c r="D38" s="9"/>
      <c r="E38" s="61" t="str">
        <f t="shared" si="1"/>
        <v/>
      </c>
      <c r="F38" s="41"/>
      <c r="G38" s="10">
        <v>25</v>
      </c>
      <c r="H38" s="29"/>
      <c r="I38" s="29"/>
      <c r="J38" s="9"/>
      <c r="K38" s="61" t="str">
        <f t="shared" si="0"/>
        <v/>
      </c>
      <c r="L38" s="41"/>
      <c r="M38" s="10">
        <v>25</v>
      </c>
      <c r="N38" s="29"/>
      <c r="O38" s="29"/>
      <c r="P38" s="9"/>
      <c r="Q38" s="61" t="str">
        <f t="shared" si="2"/>
        <v/>
      </c>
      <c r="R38" s="41"/>
      <c r="S38" s="10">
        <v>25</v>
      </c>
      <c r="T38" s="29"/>
      <c r="U38" s="29"/>
      <c r="V38" s="9"/>
      <c r="W38" s="61" t="str">
        <f t="shared" si="3"/>
        <v/>
      </c>
      <c r="X38" s="41"/>
      <c r="Y38" s="10">
        <v>25</v>
      </c>
      <c r="Z38" s="29"/>
      <c r="AA38" s="29"/>
      <c r="AB38" s="9"/>
      <c r="AC38" s="61" t="str">
        <f t="shared" si="4"/>
        <v/>
      </c>
      <c r="AD38" s="41"/>
    </row>
    <row r="39" spans="1:30" ht="19.5" customHeight="1" x14ac:dyDescent="0.3">
      <c r="A39" s="10">
        <v>26</v>
      </c>
      <c r="B39" s="29"/>
      <c r="C39" s="29"/>
      <c r="D39" s="9"/>
      <c r="E39" s="61" t="str">
        <f t="shared" si="1"/>
        <v/>
      </c>
      <c r="F39" s="41"/>
      <c r="G39" s="10">
        <v>26</v>
      </c>
      <c r="H39" s="29"/>
      <c r="I39" s="29"/>
      <c r="J39" s="9"/>
      <c r="K39" s="61" t="str">
        <f t="shared" si="0"/>
        <v/>
      </c>
      <c r="L39" s="41"/>
      <c r="M39" s="10">
        <v>26</v>
      </c>
      <c r="N39" s="29"/>
      <c r="O39" s="29"/>
      <c r="P39" s="9"/>
      <c r="Q39" s="61" t="str">
        <f t="shared" si="2"/>
        <v/>
      </c>
      <c r="R39" s="41"/>
      <c r="S39" s="10">
        <v>26</v>
      </c>
      <c r="T39" s="29"/>
      <c r="U39" s="29"/>
      <c r="V39" s="9"/>
      <c r="W39" s="61" t="str">
        <f t="shared" si="3"/>
        <v/>
      </c>
      <c r="X39" s="41"/>
      <c r="Y39" s="10">
        <v>26</v>
      </c>
      <c r="Z39" s="29"/>
      <c r="AA39" s="29"/>
      <c r="AB39" s="9"/>
      <c r="AC39" s="61" t="str">
        <f t="shared" si="4"/>
        <v/>
      </c>
      <c r="AD39" s="41"/>
    </row>
    <row r="40" spans="1:30" ht="19.5" customHeight="1" x14ac:dyDescent="0.3">
      <c r="A40" s="10">
        <v>27</v>
      </c>
      <c r="B40" s="29"/>
      <c r="C40" s="29"/>
      <c r="D40" s="9"/>
      <c r="E40" s="61" t="str">
        <f t="shared" si="1"/>
        <v/>
      </c>
      <c r="F40" s="41"/>
      <c r="G40" s="10">
        <v>27</v>
      </c>
      <c r="H40" s="29"/>
      <c r="I40" s="29"/>
      <c r="J40" s="9"/>
      <c r="K40" s="61" t="str">
        <f t="shared" si="0"/>
        <v/>
      </c>
      <c r="L40" s="41"/>
      <c r="M40" s="10">
        <v>27</v>
      </c>
      <c r="N40" s="29"/>
      <c r="O40" s="29"/>
      <c r="P40" s="9"/>
      <c r="Q40" s="61" t="str">
        <f t="shared" si="2"/>
        <v/>
      </c>
      <c r="R40" s="41"/>
      <c r="S40" s="10">
        <v>27</v>
      </c>
      <c r="T40" s="29"/>
      <c r="U40" s="29"/>
      <c r="V40" s="9"/>
      <c r="W40" s="61" t="str">
        <f t="shared" si="3"/>
        <v/>
      </c>
      <c r="X40" s="41"/>
      <c r="Y40" s="10">
        <v>27</v>
      </c>
      <c r="Z40" s="29"/>
      <c r="AA40" s="29"/>
      <c r="AB40" s="9"/>
      <c r="AC40" s="61" t="str">
        <f t="shared" si="4"/>
        <v/>
      </c>
      <c r="AD40" s="41"/>
    </row>
    <row r="41" spans="1:30" ht="19.5" customHeight="1" x14ac:dyDescent="0.3">
      <c r="A41" s="10">
        <v>28</v>
      </c>
      <c r="B41" s="29"/>
      <c r="C41" s="29"/>
      <c r="D41" s="9"/>
      <c r="E41" s="61" t="str">
        <f t="shared" si="1"/>
        <v/>
      </c>
      <c r="F41" s="41"/>
      <c r="G41" s="10">
        <v>28</v>
      </c>
      <c r="H41" s="29"/>
      <c r="I41" s="29"/>
      <c r="J41" s="9"/>
      <c r="K41" s="61" t="str">
        <f t="shared" si="0"/>
        <v/>
      </c>
      <c r="L41" s="41"/>
      <c r="M41" s="10">
        <v>28</v>
      </c>
      <c r="N41" s="29"/>
      <c r="O41" s="29"/>
      <c r="P41" s="9"/>
      <c r="Q41" s="61" t="str">
        <f t="shared" si="2"/>
        <v/>
      </c>
      <c r="R41" s="41"/>
      <c r="S41" s="10">
        <v>28</v>
      </c>
      <c r="T41" s="29"/>
      <c r="U41" s="29"/>
      <c r="V41" s="9"/>
      <c r="W41" s="61" t="str">
        <f t="shared" si="3"/>
        <v/>
      </c>
      <c r="X41" s="41"/>
      <c r="Y41" s="10">
        <v>28</v>
      </c>
      <c r="Z41" s="29"/>
      <c r="AA41" s="29"/>
      <c r="AB41" s="9"/>
      <c r="AC41" s="61" t="str">
        <f t="shared" si="4"/>
        <v/>
      </c>
      <c r="AD41" s="41"/>
    </row>
    <row r="42" spans="1:30" ht="19.5" customHeight="1" x14ac:dyDescent="0.3">
      <c r="A42" s="10">
        <v>29</v>
      </c>
      <c r="B42" s="29"/>
      <c r="C42" s="29"/>
      <c r="D42" s="9"/>
      <c r="E42" s="61" t="str">
        <f t="shared" si="1"/>
        <v/>
      </c>
      <c r="F42" s="41"/>
      <c r="G42" s="10">
        <v>29</v>
      </c>
      <c r="H42" s="29"/>
      <c r="I42" s="29"/>
      <c r="J42" s="9"/>
      <c r="K42" s="61" t="str">
        <f t="shared" si="0"/>
        <v/>
      </c>
      <c r="L42" s="41"/>
      <c r="M42" s="10">
        <v>29</v>
      </c>
      <c r="N42" s="29"/>
      <c r="O42" s="29"/>
      <c r="P42" s="9"/>
      <c r="Q42" s="61" t="str">
        <f t="shared" si="2"/>
        <v/>
      </c>
      <c r="R42" s="41"/>
      <c r="S42" s="10">
        <v>29</v>
      </c>
      <c r="T42" s="29"/>
      <c r="U42" s="29"/>
      <c r="V42" s="9"/>
      <c r="W42" s="61" t="str">
        <f t="shared" si="3"/>
        <v/>
      </c>
      <c r="X42" s="41"/>
      <c r="Y42" s="10">
        <v>29</v>
      </c>
      <c r="Z42" s="29"/>
      <c r="AA42" s="29"/>
      <c r="AB42" s="9"/>
      <c r="AC42" s="61" t="str">
        <f t="shared" si="4"/>
        <v/>
      </c>
      <c r="AD42" s="41"/>
    </row>
    <row r="43" spans="1:30" ht="19.5" customHeight="1" x14ac:dyDescent="0.3">
      <c r="A43" s="10">
        <v>30</v>
      </c>
      <c r="B43" s="29"/>
      <c r="C43" s="29"/>
      <c r="D43" s="11"/>
      <c r="E43" s="61" t="str">
        <f t="shared" si="1"/>
        <v/>
      </c>
      <c r="F43" s="41"/>
      <c r="G43" s="10">
        <v>30</v>
      </c>
      <c r="H43" s="29"/>
      <c r="I43" s="29"/>
      <c r="J43" s="11"/>
      <c r="K43" s="61" t="str">
        <f t="shared" si="0"/>
        <v/>
      </c>
      <c r="L43" s="41"/>
      <c r="M43" s="10">
        <v>30</v>
      </c>
      <c r="N43" s="29"/>
      <c r="O43" s="29"/>
      <c r="P43" s="11"/>
      <c r="Q43" s="61" t="str">
        <f t="shared" si="2"/>
        <v/>
      </c>
      <c r="R43" s="41"/>
      <c r="S43" s="10">
        <v>30</v>
      </c>
      <c r="T43" s="29"/>
      <c r="U43" s="29"/>
      <c r="V43" s="11"/>
      <c r="W43" s="61" t="str">
        <f t="shared" si="3"/>
        <v/>
      </c>
      <c r="X43" s="41"/>
      <c r="Y43" s="10">
        <v>30</v>
      </c>
      <c r="Z43" s="29"/>
      <c r="AA43" s="29"/>
      <c r="AB43" s="11"/>
      <c r="AC43" s="61" t="str">
        <f t="shared" si="4"/>
        <v/>
      </c>
      <c r="AD43" s="41"/>
    </row>
    <row r="44" spans="1:30" ht="19.5" customHeight="1" x14ac:dyDescent="0.3">
      <c r="A44" s="10">
        <v>31</v>
      </c>
      <c r="B44" s="29"/>
      <c r="C44" s="29"/>
      <c r="D44" s="11"/>
      <c r="E44" s="61" t="str">
        <f t="shared" si="1"/>
        <v/>
      </c>
      <c r="F44" s="41"/>
      <c r="G44" s="10">
        <v>31</v>
      </c>
      <c r="H44" s="29"/>
      <c r="I44" s="29"/>
      <c r="J44" s="11"/>
      <c r="K44" s="61" t="str">
        <f t="shared" si="0"/>
        <v/>
      </c>
      <c r="L44" s="41"/>
      <c r="M44" s="10">
        <v>31</v>
      </c>
      <c r="N44" s="29"/>
      <c r="O44" s="29"/>
      <c r="P44" s="11"/>
      <c r="Q44" s="61" t="str">
        <f t="shared" si="2"/>
        <v/>
      </c>
      <c r="R44" s="41"/>
      <c r="S44" s="10">
        <v>31</v>
      </c>
      <c r="T44" s="29"/>
      <c r="U44" s="29"/>
      <c r="V44" s="11"/>
      <c r="W44" s="61" t="str">
        <f t="shared" si="3"/>
        <v/>
      </c>
      <c r="X44" s="41"/>
      <c r="Y44" s="10">
        <v>31</v>
      </c>
      <c r="Z44" s="29"/>
      <c r="AA44" s="29"/>
      <c r="AB44" s="11"/>
      <c r="AC44" s="61" t="str">
        <f t="shared" si="4"/>
        <v/>
      </c>
      <c r="AD44" s="41"/>
    </row>
    <row r="45" spans="1:30" ht="19.5" customHeight="1" x14ac:dyDescent="0.3">
      <c r="A45" s="10">
        <v>32</v>
      </c>
      <c r="B45" s="29"/>
      <c r="C45" s="29"/>
      <c r="D45" s="9"/>
      <c r="E45" s="61" t="str">
        <f t="shared" si="1"/>
        <v/>
      </c>
      <c r="F45" s="41"/>
      <c r="G45" s="10">
        <v>32</v>
      </c>
      <c r="H45" s="29"/>
      <c r="I45" s="29"/>
      <c r="J45" s="9"/>
      <c r="K45" s="61" t="str">
        <f t="shared" si="0"/>
        <v/>
      </c>
      <c r="L45" s="41"/>
      <c r="M45" s="10">
        <v>32</v>
      </c>
      <c r="N45" s="29"/>
      <c r="O45" s="29"/>
      <c r="P45" s="9"/>
      <c r="Q45" s="61" t="str">
        <f t="shared" si="2"/>
        <v/>
      </c>
      <c r="R45" s="41"/>
      <c r="S45" s="10">
        <v>32</v>
      </c>
      <c r="T45" s="29"/>
      <c r="U45" s="29"/>
      <c r="V45" s="9"/>
      <c r="W45" s="61" t="str">
        <f t="shared" si="3"/>
        <v/>
      </c>
      <c r="X45" s="41"/>
      <c r="Y45" s="10">
        <v>32</v>
      </c>
      <c r="Z45" s="29"/>
      <c r="AA45" s="29"/>
      <c r="AB45" s="9"/>
      <c r="AC45" s="61" t="str">
        <f t="shared" si="4"/>
        <v/>
      </c>
      <c r="AD45" s="41"/>
    </row>
    <row r="46" spans="1:30" ht="19.5" customHeight="1" x14ac:dyDescent="0.3">
      <c r="A46" s="10">
        <v>33</v>
      </c>
      <c r="B46" s="29"/>
      <c r="C46" s="29"/>
      <c r="D46" s="9"/>
      <c r="E46" s="61" t="str">
        <f t="shared" si="1"/>
        <v/>
      </c>
      <c r="F46" s="41"/>
      <c r="G46" s="10">
        <v>33</v>
      </c>
      <c r="H46" s="29"/>
      <c r="I46" s="29"/>
      <c r="J46" s="9"/>
      <c r="K46" s="61" t="str">
        <f t="shared" si="0"/>
        <v/>
      </c>
      <c r="L46" s="41"/>
      <c r="M46" s="10">
        <v>33</v>
      </c>
      <c r="N46" s="29"/>
      <c r="O46" s="29"/>
      <c r="P46" s="9"/>
      <c r="Q46" s="61" t="str">
        <f t="shared" si="2"/>
        <v/>
      </c>
      <c r="R46" s="41"/>
      <c r="S46" s="10">
        <v>33</v>
      </c>
      <c r="T46" s="29"/>
      <c r="U46" s="29"/>
      <c r="V46" s="9"/>
      <c r="W46" s="61" t="str">
        <f t="shared" si="3"/>
        <v/>
      </c>
      <c r="X46" s="41"/>
      <c r="Y46" s="10">
        <v>33</v>
      </c>
      <c r="Z46" s="29"/>
      <c r="AA46" s="29"/>
      <c r="AB46" s="9"/>
      <c r="AC46" s="61" t="str">
        <f t="shared" si="4"/>
        <v/>
      </c>
      <c r="AD46" s="41"/>
    </row>
    <row r="47" spans="1:30" ht="19.5" customHeight="1" x14ac:dyDescent="0.3">
      <c r="A47" s="10">
        <v>34</v>
      </c>
      <c r="B47" s="29"/>
      <c r="C47" s="29"/>
      <c r="D47" s="9"/>
      <c r="E47" s="61" t="str">
        <f t="shared" si="1"/>
        <v/>
      </c>
      <c r="F47" s="40"/>
      <c r="G47" s="10">
        <v>34</v>
      </c>
      <c r="H47" s="29"/>
      <c r="I47" s="29"/>
      <c r="J47" s="9"/>
      <c r="K47" s="61" t="str">
        <f t="shared" si="0"/>
        <v/>
      </c>
      <c r="L47" s="40"/>
      <c r="M47" s="10">
        <v>34</v>
      </c>
      <c r="N47" s="29"/>
      <c r="O47" s="29"/>
      <c r="P47" s="9"/>
      <c r="Q47" s="61" t="str">
        <f t="shared" si="2"/>
        <v/>
      </c>
      <c r="R47" s="40"/>
      <c r="S47" s="10">
        <v>34</v>
      </c>
      <c r="T47" s="29"/>
      <c r="U47" s="29"/>
      <c r="V47" s="9"/>
      <c r="W47" s="61" t="str">
        <f t="shared" si="3"/>
        <v/>
      </c>
      <c r="X47" s="40"/>
      <c r="Y47" s="10">
        <v>34</v>
      </c>
      <c r="Z47" s="29"/>
      <c r="AA47" s="29"/>
      <c r="AB47" s="9"/>
      <c r="AC47" s="61" t="str">
        <f t="shared" si="4"/>
        <v/>
      </c>
      <c r="AD47" s="40"/>
    </row>
    <row r="48" spans="1:30" ht="19.5" customHeight="1" thickBot="1" x14ac:dyDescent="0.35">
      <c r="A48" s="10">
        <v>35</v>
      </c>
      <c r="B48" s="29"/>
      <c r="C48" s="29"/>
      <c r="D48" s="9"/>
      <c r="E48" s="61" t="str">
        <f t="shared" si="1"/>
        <v/>
      </c>
      <c r="F48" s="43"/>
      <c r="G48" s="10">
        <v>35</v>
      </c>
      <c r="H48" s="29"/>
      <c r="I48" s="29"/>
      <c r="J48" s="9"/>
      <c r="K48" s="61" t="str">
        <f t="shared" si="0"/>
        <v/>
      </c>
      <c r="L48" s="43"/>
      <c r="M48" s="10">
        <v>35</v>
      </c>
      <c r="N48" s="29"/>
      <c r="O48" s="29"/>
      <c r="P48" s="9"/>
      <c r="Q48" s="61" t="str">
        <f t="shared" si="2"/>
        <v/>
      </c>
      <c r="R48" s="43"/>
      <c r="S48" s="10">
        <v>35</v>
      </c>
      <c r="T48" s="29"/>
      <c r="U48" s="29"/>
      <c r="V48" s="9"/>
      <c r="W48" s="61" t="str">
        <f t="shared" si="3"/>
        <v/>
      </c>
      <c r="X48" s="43"/>
      <c r="Y48" s="10">
        <v>35</v>
      </c>
      <c r="Z48" s="29"/>
      <c r="AA48" s="29"/>
      <c r="AB48" s="9"/>
      <c r="AC48" s="61" t="str">
        <f t="shared" si="4"/>
        <v/>
      </c>
      <c r="AD48" s="43"/>
    </row>
    <row r="49" spans="1:30" customFormat="1" ht="19.5" customHeight="1" thickBot="1" x14ac:dyDescent="0.35">
      <c r="A49" s="2"/>
      <c r="B49" s="2"/>
      <c r="C49" s="2"/>
      <c r="D49" s="30" t="s">
        <v>37</v>
      </c>
      <c r="E49" s="74" t="e">
        <f>AVERAGE(E14:E48)</f>
        <v>#DIV/0!</v>
      </c>
      <c r="F49" s="2"/>
      <c r="G49" s="2"/>
      <c r="H49" s="2"/>
      <c r="I49" s="2"/>
      <c r="J49" s="30" t="s">
        <v>37</v>
      </c>
      <c r="K49" s="74" t="e">
        <f>AVERAGE(K14:K48)</f>
        <v>#DIV/0!</v>
      </c>
      <c r="L49" s="2"/>
      <c r="M49" s="2"/>
      <c r="N49" s="2"/>
      <c r="O49" s="2"/>
      <c r="P49" s="30" t="s">
        <v>37</v>
      </c>
      <c r="Q49" s="74" t="e">
        <f>AVERAGE(Q14:Q48)</f>
        <v>#DIV/0!</v>
      </c>
      <c r="R49" s="2"/>
      <c r="S49" s="2"/>
      <c r="T49" s="2"/>
      <c r="U49" s="2"/>
      <c r="V49" s="30" t="s">
        <v>37</v>
      </c>
      <c r="W49" s="74" t="e">
        <f>AVERAGE(W14:W48)</f>
        <v>#DIV/0!</v>
      </c>
      <c r="X49" s="2"/>
      <c r="Y49" s="2"/>
      <c r="Z49" s="2"/>
      <c r="AA49" s="2"/>
      <c r="AB49" s="30" t="s">
        <v>37</v>
      </c>
      <c r="AC49" s="74" t="e">
        <f>AVERAGE(AC14:AC48)</f>
        <v>#DIV/0!</v>
      </c>
      <c r="AD49" s="2"/>
    </row>
    <row r="50" spans="1:30" customFormat="1" ht="19.5" customHeight="1" thickBot="1" x14ac:dyDescent="0.35">
      <c r="A50" s="2"/>
      <c r="B50" s="2"/>
      <c r="C50" s="2"/>
      <c r="D50" s="35" t="s">
        <v>14</v>
      </c>
      <c r="E50" s="189">
        <f>COUNT(E14:E48)*VALUES!$B$27</f>
        <v>0</v>
      </c>
      <c r="F50" s="2"/>
      <c r="G50" s="2"/>
      <c r="H50" s="2"/>
      <c r="I50" s="2"/>
      <c r="J50" s="35" t="s">
        <v>14</v>
      </c>
      <c r="K50" s="189">
        <f>COUNT(K14:K48)*VALUES!$B$27</f>
        <v>0</v>
      </c>
      <c r="L50" s="2"/>
      <c r="M50" s="2"/>
      <c r="N50" s="2"/>
      <c r="O50" s="2"/>
      <c r="P50" s="35" t="s">
        <v>14</v>
      </c>
      <c r="Q50" s="189">
        <f>COUNT(Q14:Q48)*VALUES!$B$27</f>
        <v>0</v>
      </c>
      <c r="R50" s="2"/>
      <c r="S50" s="2"/>
      <c r="T50" s="2"/>
      <c r="U50" s="2"/>
      <c r="V50" s="35" t="s">
        <v>14</v>
      </c>
      <c r="W50" s="189">
        <f>COUNT(W14:W48)*VALUES!$B$27</f>
        <v>0</v>
      </c>
      <c r="X50" s="2"/>
      <c r="Y50" s="2"/>
      <c r="Z50" s="2"/>
      <c r="AA50" s="2"/>
      <c r="AB50" s="35" t="s">
        <v>14</v>
      </c>
      <c r="AC50" s="189">
        <f>COUNT(AC14:AC48)*VALUES!$B$27</f>
        <v>0</v>
      </c>
      <c r="AD50" s="2"/>
    </row>
    <row r="51" spans="1:30" customFormat="1" ht="19.5" customHeight="1" x14ac:dyDescent="0.3">
      <c r="A51" s="164" t="s">
        <v>38</v>
      </c>
      <c r="B51" s="164"/>
      <c r="C51" s="2"/>
      <c r="D51" s="2"/>
      <c r="E51" s="2"/>
      <c r="F51" s="2"/>
      <c r="G51" s="164" t="s">
        <v>38</v>
      </c>
      <c r="H51" s="164"/>
      <c r="I51" s="2"/>
      <c r="J51" s="2"/>
      <c r="K51" s="2"/>
      <c r="L51" s="2"/>
      <c r="M51" s="164" t="s">
        <v>38</v>
      </c>
      <c r="N51" s="164"/>
      <c r="O51" s="2"/>
      <c r="P51" s="2"/>
      <c r="Q51" s="2"/>
      <c r="R51" s="2"/>
      <c r="S51" s="164" t="s">
        <v>38</v>
      </c>
      <c r="T51" s="164"/>
      <c r="U51" s="2"/>
      <c r="V51" s="2"/>
      <c r="W51" s="2"/>
      <c r="X51" s="2"/>
      <c r="Y51" s="164" t="s">
        <v>38</v>
      </c>
      <c r="Z51" s="164"/>
      <c r="AA51" s="2"/>
      <c r="AB51" s="2"/>
      <c r="AC51" s="2"/>
      <c r="AD51" s="2"/>
    </row>
    <row r="52" spans="1:30" customFormat="1" ht="19.5" customHeight="1" x14ac:dyDescent="0.3">
      <c r="A52" s="10">
        <v>1</v>
      </c>
      <c r="B52" s="29"/>
      <c r="C52" s="29"/>
      <c r="D52" s="11"/>
      <c r="E52" s="31" t="str">
        <f t="shared" ref="E52:E53" si="5">IF(ISBLANK(D52), "", DATEDIF(D52,"1.9.2022","Y"))</f>
        <v/>
      </c>
      <c r="F52" s="41"/>
      <c r="G52" s="10">
        <v>1</v>
      </c>
      <c r="H52" s="29"/>
      <c r="I52" s="29"/>
      <c r="J52" s="11"/>
      <c r="K52" s="31" t="str">
        <f t="shared" ref="K52:K53" si="6">IF(ISBLANK(J52), "", DATEDIF(J52,"1.9.2022","Y"))</f>
        <v/>
      </c>
      <c r="L52" s="41"/>
      <c r="M52" s="10">
        <v>1</v>
      </c>
      <c r="N52" s="29"/>
      <c r="O52" s="29"/>
      <c r="P52" s="11"/>
      <c r="Q52" s="31" t="str">
        <f t="shared" ref="Q52:Q53" si="7">IF(ISBLANK(P52), "", DATEDIF(P52,"1.9.2022","Y"))</f>
        <v/>
      </c>
      <c r="R52" s="41"/>
      <c r="S52" s="10">
        <v>1</v>
      </c>
      <c r="T52" s="29"/>
      <c r="U52" s="29"/>
      <c r="V52" s="11"/>
      <c r="W52" s="31" t="str">
        <f t="shared" ref="W52:W53" si="8">IF(ISBLANK(V52), "", DATEDIF(V52,"1.9.2022","Y"))</f>
        <v/>
      </c>
      <c r="X52" s="41"/>
      <c r="Y52" s="10">
        <v>1</v>
      </c>
      <c r="Z52" s="29"/>
      <c r="AA52" s="29"/>
      <c r="AB52" s="11"/>
      <c r="AC52" s="31" t="str">
        <f t="shared" ref="AC52:AC53" si="9">IF(ISBLANK(AB52), "", DATEDIF(AB52,"1.9.2022","Y"))</f>
        <v/>
      </c>
      <c r="AD52" s="41"/>
    </row>
    <row r="53" spans="1:30" customFormat="1" ht="19.5" customHeight="1" x14ac:dyDescent="0.3">
      <c r="A53" s="10">
        <v>2</v>
      </c>
      <c r="B53" s="29"/>
      <c r="C53" s="29"/>
      <c r="D53" s="11"/>
      <c r="E53" s="28" t="str">
        <f t="shared" si="5"/>
        <v/>
      </c>
      <c r="F53" s="43"/>
      <c r="G53" s="10">
        <v>2</v>
      </c>
      <c r="H53" s="29"/>
      <c r="I53" s="29"/>
      <c r="J53" s="11"/>
      <c r="K53" s="28" t="str">
        <f t="shared" si="6"/>
        <v/>
      </c>
      <c r="L53" s="43"/>
      <c r="M53" s="10">
        <v>2</v>
      </c>
      <c r="N53" s="29"/>
      <c r="O53" s="29"/>
      <c r="P53" s="11"/>
      <c r="Q53" s="28" t="str">
        <f t="shared" si="7"/>
        <v/>
      </c>
      <c r="R53" s="43"/>
      <c r="S53" s="10">
        <v>2</v>
      </c>
      <c r="T53" s="29"/>
      <c r="U53" s="29"/>
      <c r="V53" s="11"/>
      <c r="W53" s="28" t="str">
        <f t="shared" si="8"/>
        <v/>
      </c>
      <c r="X53" s="43"/>
      <c r="Y53" s="10">
        <v>2</v>
      </c>
      <c r="Z53" s="29"/>
      <c r="AA53" s="29"/>
      <c r="AB53" s="11"/>
      <c r="AC53" s="28" t="str">
        <f t="shared" si="9"/>
        <v/>
      </c>
      <c r="AD53" s="43"/>
    </row>
    <row r="54" spans="1:30" customFormat="1" ht="19.5" customHeight="1" x14ac:dyDescent="0.3"/>
    <row r="55" spans="1:30" customFormat="1" ht="19.5" customHeight="1" x14ac:dyDescent="0.3"/>
    <row r="56" spans="1:30" customFormat="1" ht="19.5" customHeight="1" x14ac:dyDescent="0.3"/>
    <row r="57" spans="1:30" customFormat="1" x14ac:dyDescent="0.3"/>
    <row r="58" spans="1:30" customFormat="1" ht="16.5" customHeight="1" x14ac:dyDescent="0.3"/>
    <row r="59" spans="1:30" customFormat="1" ht="16.5" customHeight="1" x14ac:dyDescent="0.3"/>
    <row r="60" spans="1:30" customFormat="1" x14ac:dyDescent="0.3"/>
    <row r="61" spans="1:30" customFormat="1" ht="16.5" customHeight="1" x14ac:dyDescent="0.3"/>
    <row r="62" spans="1:30" customFormat="1" ht="16.5" customHeight="1" x14ac:dyDescent="0.3"/>
    <row r="63" spans="1:30" customFormat="1" ht="16.5" customHeight="1" x14ac:dyDescent="0.3"/>
    <row r="64" spans="1:30" customFormat="1" ht="16.5" customHeight="1" x14ac:dyDescent="0.3"/>
    <row r="65" customFormat="1" ht="16.5" customHeight="1" x14ac:dyDescent="0.3"/>
    <row r="66" customFormat="1" ht="16.5" customHeight="1" x14ac:dyDescent="0.3"/>
    <row r="67" customFormat="1" ht="16.5" customHeight="1" x14ac:dyDescent="0.3"/>
    <row r="68" customFormat="1" ht="16.5" customHeight="1" x14ac:dyDescent="0.3"/>
    <row r="69" customFormat="1" ht="24" customHeight="1" x14ac:dyDescent="0.3"/>
    <row r="70" customFormat="1" ht="18.75" customHeight="1" x14ac:dyDescent="0.3"/>
    <row r="71" customFormat="1" ht="18.75" customHeight="1" x14ac:dyDescent="0.3"/>
    <row r="72" customFormat="1" ht="18.75" customHeight="1" x14ac:dyDescent="0.3"/>
    <row r="73" customFormat="1" ht="18.75" customHeight="1" x14ac:dyDescent="0.3"/>
    <row r="74" customFormat="1" ht="18.75" customHeight="1" x14ac:dyDescent="0.3"/>
    <row r="75" customFormat="1" ht="18.75" customHeight="1" x14ac:dyDescent="0.3"/>
    <row r="76" customFormat="1" ht="18.75" customHeight="1" x14ac:dyDescent="0.3"/>
    <row r="77" customFormat="1" ht="18.75" customHeight="1" x14ac:dyDescent="0.3"/>
    <row r="78" customFormat="1" ht="18.75" customHeight="1" x14ac:dyDescent="0.3"/>
    <row r="79" customFormat="1" ht="16.5" customHeight="1" x14ac:dyDescent="0.3"/>
    <row r="80" customFormat="1" ht="16.5" customHeight="1" x14ac:dyDescent="0.3"/>
    <row r="81" customFormat="1" ht="16.5" customHeight="1" x14ac:dyDescent="0.3"/>
    <row r="82" customFormat="1" ht="18.75" customHeight="1" x14ac:dyDescent="0.3"/>
    <row r="83" customFormat="1" ht="18.75" customHeight="1" x14ac:dyDescent="0.3"/>
    <row r="84" customFormat="1" x14ac:dyDescent="0.3"/>
  </sheetData>
  <sheetProtection algorithmName="SHA-512" hashValue="p9pVtsG5U57wmGQePFEj9f4czQitKZNUZiOwOLvI63qx7O6UaA2KSa2gmMc7I9GUCSy/G3OvSzcZpfY3pPCnKg==" saltValue="mykktBsMwK/kX/4VD6QqtA==" spinCount="100000" sheet="1" objects="1" scenarios="1"/>
  <mergeCells count="25">
    <mergeCell ref="A51:B51"/>
    <mergeCell ref="G51:H51"/>
    <mergeCell ref="M51:N51"/>
    <mergeCell ref="S51:T51"/>
    <mergeCell ref="Y51:Z51"/>
    <mergeCell ref="A5:F5"/>
    <mergeCell ref="G5:L5"/>
    <mergeCell ref="M5:R5"/>
    <mergeCell ref="S5:X5"/>
    <mergeCell ref="Y5:AD5"/>
    <mergeCell ref="A6:F7"/>
    <mergeCell ref="G6:L7"/>
    <mergeCell ref="M6:R7"/>
    <mergeCell ref="S6:X7"/>
    <mergeCell ref="Y6:AD7"/>
    <mergeCell ref="A1:F3"/>
    <mergeCell ref="G1:L3"/>
    <mergeCell ref="M1:R3"/>
    <mergeCell ref="S1:X3"/>
    <mergeCell ref="Y1:AD3"/>
    <mergeCell ref="A4:F4"/>
    <mergeCell ref="G4:L4"/>
    <mergeCell ref="M4:R4"/>
    <mergeCell ref="S4:X4"/>
    <mergeCell ref="Y4:AD4"/>
  </mergeCells>
  <pageMargins left="0.7" right="0.7" top="0.75" bottom="0.75" header="0.3" footer="0.3"/>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EBD21-6D49-44B6-9EBB-32BE09B6F572}">
  <dimension ref="A1:Z57"/>
  <sheetViews>
    <sheetView zoomScale="62" zoomScaleNormal="62" workbookViewId="0">
      <selection activeCell="A6" sqref="A6:F7"/>
    </sheetView>
  </sheetViews>
  <sheetFormatPr defaultRowHeight="16.5" x14ac:dyDescent="0.3"/>
  <cols>
    <col min="1" max="1" width="13.875" style="1" customWidth="1"/>
    <col min="2" max="2" width="18.875" style="1" customWidth="1"/>
    <col min="3" max="3" width="19" style="1" customWidth="1"/>
    <col min="4" max="5" width="10.625" style="1" customWidth="1"/>
    <col min="6" max="6" width="17.5" style="1" customWidth="1"/>
    <col min="7" max="10" width="9" style="1"/>
    <col min="11" max="11" width="13.875" style="1" customWidth="1"/>
    <col min="12" max="13" width="18.875" style="1" customWidth="1"/>
    <col min="14" max="15" width="10.625" style="1" customWidth="1"/>
    <col min="16" max="16" width="17.5" style="1" customWidth="1"/>
    <col min="17" max="20" width="9" style="1"/>
    <col min="21" max="21" width="13.875" style="1" customWidth="1"/>
    <col min="22" max="23" width="18.875" style="1" customWidth="1"/>
    <col min="24" max="25" width="10.625" style="1" customWidth="1"/>
    <col min="26" max="26" width="17.5" style="1" customWidth="1"/>
    <col min="27" max="16384" width="9" style="1"/>
  </cols>
  <sheetData>
    <row r="1" spans="1:26" customFormat="1" ht="16.5" customHeight="1" x14ac:dyDescent="0.3">
      <c r="A1" s="136" t="s">
        <v>114</v>
      </c>
      <c r="B1" s="137"/>
      <c r="C1" s="137"/>
      <c r="D1" s="137"/>
      <c r="E1" s="137"/>
      <c r="F1" s="166"/>
      <c r="G1" s="56"/>
      <c r="H1" s="56"/>
      <c r="K1" s="136" t="s">
        <v>114</v>
      </c>
      <c r="L1" s="137"/>
      <c r="M1" s="137"/>
      <c r="N1" s="137"/>
      <c r="O1" s="137"/>
      <c r="P1" s="166"/>
      <c r="Q1" s="56"/>
      <c r="R1" s="56"/>
    </row>
    <row r="2" spans="1:26" customFormat="1" ht="16.5" customHeight="1" x14ac:dyDescent="0.3">
      <c r="A2" s="138"/>
      <c r="B2" s="139"/>
      <c r="C2" s="139"/>
      <c r="D2" s="139"/>
      <c r="E2" s="139"/>
      <c r="F2" s="167"/>
      <c r="G2" s="56"/>
      <c r="H2" s="56"/>
      <c r="K2" s="138"/>
      <c r="L2" s="139"/>
      <c r="M2" s="139"/>
      <c r="N2" s="139"/>
      <c r="O2" s="139"/>
      <c r="P2" s="167"/>
      <c r="Q2" s="56"/>
      <c r="R2" s="56"/>
    </row>
    <row r="3" spans="1:26" customFormat="1" ht="16.5" customHeight="1" x14ac:dyDescent="0.3">
      <c r="A3" s="140"/>
      <c r="B3" s="141"/>
      <c r="C3" s="141"/>
      <c r="D3" s="141"/>
      <c r="E3" s="141"/>
      <c r="F3" s="168"/>
      <c r="G3" s="56"/>
      <c r="H3" s="56"/>
      <c r="K3" s="140"/>
      <c r="L3" s="141"/>
      <c r="M3" s="141"/>
      <c r="N3" s="141"/>
      <c r="O3" s="141"/>
      <c r="P3" s="168"/>
      <c r="Q3" s="56"/>
      <c r="R3" s="56"/>
    </row>
    <row r="4" spans="1:26" customFormat="1" ht="16.5" customHeight="1" x14ac:dyDescent="0.3">
      <c r="A4" s="165" t="s">
        <v>115</v>
      </c>
      <c r="B4" s="165"/>
      <c r="C4" s="165"/>
      <c r="D4" s="165"/>
      <c r="E4" s="165"/>
      <c r="F4" s="165"/>
      <c r="G4" s="57"/>
      <c r="H4" s="57"/>
      <c r="K4" s="165" t="s">
        <v>115</v>
      </c>
      <c r="L4" s="165"/>
      <c r="M4" s="165"/>
      <c r="N4" s="165"/>
      <c r="O4" s="165"/>
      <c r="P4" s="165"/>
      <c r="Q4" s="57"/>
      <c r="R4" s="57"/>
    </row>
    <row r="5" spans="1:26" customFormat="1" ht="16.5" customHeight="1" x14ac:dyDescent="0.3">
      <c r="A5" s="163" t="s">
        <v>0</v>
      </c>
      <c r="B5" s="163"/>
      <c r="C5" s="163"/>
      <c r="D5" s="163"/>
      <c r="E5" s="163"/>
      <c r="F5" s="163"/>
      <c r="G5" s="58"/>
      <c r="H5" s="58"/>
      <c r="K5" s="163" t="s">
        <v>0</v>
      </c>
      <c r="L5" s="163"/>
      <c r="M5" s="163"/>
      <c r="N5" s="163"/>
      <c r="O5" s="163"/>
      <c r="P5" s="163"/>
      <c r="Q5" s="58"/>
      <c r="R5" s="58"/>
    </row>
    <row r="6" spans="1:26" customFormat="1" ht="16.5" customHeight="1" x14ac:dyDescent="0.3">
      <c r="A6" s="183" t="s">
        <v>85</v>
      </c>
      <c r="B6" s="184"/>
      <c r="C6" s="184"/>
      <c r="D6" s="184"/>
      <c r="E6" s="184"/>
      <c r="F6" s="184"/>
      <c r="G6" s="59"/>
      <c r="H6" s="59"/>
      <c r="K6" s="183" t="s">
        <v>85</v>
      </c>
      <c r="L6" s="184"/>
      <c r="M6" s="184"/>
      <c r="N6" s="184"/>
      <c r="O6" s="184"/>
      <c r="P6" s="184"/>
      <c r="Q6" s="59"/>
      <c r="R6" s="59"/>
    </row>
    <row r="7" spans="1:26" customFormat="1" ht="16.5" customHeight="1" x14ac:dyDescent="0.3">
      <c r="A7" s="185"/>
      <c r="B7" s="186"/>
      <c r="C7" s="186"/>
      <c r="D7" s="186"/>
      <c r="E7" s="186"/>
      <c r="F7" s="186"/>
      <c r="G7" s="59"/>
      <c r="H7" s="59"/>
      <c r="K7" s="185"/>
      <c r="L7" s="186"/>
      <c r="M7" s="186"/>
      <c r="N7" s="186"/>
      <c r="O7" s="186"/>
      <c r="P7" s="186"/>
      <c r="Q7" s="59"/>
      <c r="R7" s="59"/>
    </row>
    <row r="8" spans="1:26" customFormat="1" ht="16.5" customHeight="1" x14ac:dyDescent="0.3">
      <c r="A8" s="113" t="s">
        <v>79</v>
      </c>
      <c r="B8" s="70">
        <f>COUNT(E14:E20)</f>
        <v>0</v>
      </c>
      <c r="C8" s="24"/>
      <c r="D8" s="24"/>
      <c r="E8" s="24"/>
      <c r="F8" s="24"/>
      <c r="G8" s="59"/>
      <c r="H8" s="59"/>
      <c r="K8" s="113" t="s">
        <v>79</v>
      </c>
      <c r="L8" s="72">
        <f>COUNT(O14:O20)</f>
        <v>0</v>
      </c>
      <c r="M8" s="24"/>
      <c r="N8" s="24"/>
      <c r="O8" s="24"/>
      <c r="P8" s="24"/>
      <c r="Q8" s="59"/>
      <c r="R8" s="59"/>
    </row>
    <row r="9" spans="1:26" customFormat="1" ht="16.5" customHeight="1" x14ac:dyDescent="0.3">
      <c r="A9" s="62" t="s">
        <v>39</v>
      </c>
      <c r="B9" s="71" t="e">
        <f>IF(E21&lt;=9.99,"CHILDREN",IF(AND(E21&gt;=10,E21&lt;=12.99),"CADET",IF(AND(E21&gt;=13,E21&lt;=15.99),"JUNIOR",IF(E21&gt;=16,"SENIOR",""))))</f>
        <v>#DIV/0!</v>
      </c>
      <c r="C9" s="24"/>
      <c r="D9" s="24"/>
      <c r="E9" s="24"/>
      <c r="F9" s="24"/>
      <c r="G9" s="59"/>
      <c r="H9" s="59"/>
      <c r="K9" s="62" t="s">
        <v>39</v>
      </c>
      <c r="L9" s="73" t="e">
        <f>IF(O21&lt;=9.99,"CHILDREN",IF(AND(O21&gt;=10,O21&lt;12.99),"CADET",IF(AND(O21&gt;=13,O21&lt;15.99),"JUNIOR",IF(O21&gt;=16,"SENIOR",""))))</f>
        <v>#DIV/0!</v>
      </c>
      <c r="M9" s="24"/>
      <c r="N9" s="24"/>
      <c r="O9" s="24"/>
      <c r="P9" s="24"/>
      <c r="Q9" s="59"/>
      <c r="R9" s="59"/>
    </row>
    <row r="10" spans="1:26" ht="16.5" customHeight="1" x14ac:dyDescent="0.3">
      <c r="A10" s="38" t="s">
        <v>35</v>
      </c>
      <c r="B10" s="37"/>
      <c r="C10" s="36"/>
      <c r="D10" s="24"/>
      <c r="E10" s="24"/>
      <c r="F10" s="24"/>
      <c r="G10" s="25"/>
      <c r="H10" s="25"/>
      <c r="K10" s="38" t="s">
        <v>35</v>
      </c>
      <c r="L10" s="49"/>
      <c r="M10" s="36"/>
      <c r="N10" s="24"/>
      <c r="O10" s="24"/>
      <c r="P10" s="24"/>
      <c r="Q10" s="25"/>
      <c r="R10" s="25"/>
      <c r="U10"/>
      <c r="V10"/>
      <c r="W10"/>
      <c r="X10"/>
      <c r="Y10"/>
      <c r="Z10"/>
    </row>
    <row r="11" spans="1:26" ht="16.5" customHeight="1" x14ac:dyDescent="0.3">
      <c r="A11" s="38" t="s">
        <v>36</v>
      </c>
      <c r="B11" s="44">
        <v>0</v>
      </c>
      <c r="C11" s="24"/>
      <c r="D11" s="24"/>
      <c r="E11" s="24"/>
      <c r="F11" s="24"/>
      <c r="G11" s="25"/>
      <c r="H11" s="25"/>
      <c r="K11" s="38" t="s">
        <v>36</v>
      </c>
      <c r="L11" s="50">
        <v>0</v>
      </c>
      <c r="M11" s="24"/>
      <c r="N11" s="24"/>
      <c r="O11" s="24"/>
      <c r="P11" s="24"/>
      <c r="Q11" s="25"/>
      <c r="R11" s="25"/>
      <c r="U11"/>
      <c r="V11"/>
      <c r="W11"/>
      <c r="X11"/>
      <c r="Y11"/>
      <c r="Z11"/>
    </row>
    <row r="12" spans="1:26" ht="17.25" customHeight="1" thickBot="1" x14ac:dyDescent="0.35">
      <c r="A12" s="26"/>
      <c r="B12" s="26"/>
      <c r="C12" s="27"/>
      <c r="D12" s="2"/>
      <c r="E12" s="2"/>
      <c r="F12" s="2"/>
      <c r="K12" s="26"/>
      <c r="L12" s="26"/>
      <c r="M12" s="27"/>
      <c r="N12" s="2"/>
      <c r="O12" s="2"/>
      <c r="P12" s="2"/>
      <c r="U12"/>
      <c r="V12"/>
      <c r="W12"/>
      <c r="X12"/>
      <c r="Y12"/>
      <c r="Z12"/>
    </row>
    <row r="13" spans="1:26" customFormat="1" ht="24.75" thickBot="1" x14ac:dyDescent="0.35">
      <c r="A13" s="4" t="s">
        <v>2</v>
      </c>
      <c r="B13" s="179" t="s">
        <v>3</v>
      </c>
      <c r="C13" s="180" t="s">
        <v>4</v>
      </c>
      <c r="D13" s="181" t="s">
        <v>5</v>
      </c>
      <c r="E13" s="5" t="s">
        <v>28</v>
      </c>
      <c r="F13" s="6" t="s">
        <v>1</v>
      </c>
      <c r="G13" s="63"/>
      <c r="K13" s="4" t="s">
        <v>2</v>
      </c>
      <c r="L13" s="179" t="s">
        <v>3</v>
      </c>
      <c r="M13" s="180" t="s">
        <v>4</v>
      </c>
      <c r="N13" s="181" t="s">
        <v>5</v>
      </c>
      <c r="O13" s="5" t="s">
        <v>28</v>
      </c>
      <c r="P13" s="6" t="s">
        <v>1</v>
      </c>
      <c r="Q13" s="63"/>
    </row>
    <row r="14" spans="1:26" ht="19.5" customHeight="1" x14ac:dyDescent="0.3">
      <c r="A14" s="7">
        <v>1</v>
      </c>
      <c r="B14" s="8"/>
      <c r="C14" s="8"/>
      <c r="D14" s="9"/>
      <c r="E14" s="61" t="str">
        <f>IF(ISBLANK(D14), "", DATEDIF(D14,"1.9.2021","Y"))</f>
        <v/>
      </c>
      <c r="F14" s="39"/>
      <c r="K14" s="7">
        <v>1</v>
      </c>
      <c r="L14" s="8"/>
      <c r="M14" s="8"/>
      <c r="N14" s="9"/>
      <c r="O14" s="61" t="str">
        <f>IF(ISBLANK(N14), "", DATEDIF(N14,"1.9.2021","Y"))</f>
        <v/>
      </c>
      <c r="P14" s="39"/>
      <c r="U14"/>
      <c r="V14"/>
      <c r="W14"/>
      <c r="X14"/>
      <c r="Y14"/>
      <c r="Z14"/>
    </row>
    <row r="15" spans="1:26" ht="19.5" customHeight="1" x14ac:dyDescent="0.3">
      <c r="A15" s="10">
        <v>2</v>
      </c>
      <c r="B15" s="29"/>
      <c r="C15" s="29"/>
      <c r="D15" s="9"/>
      <c r="E15" s="61" t="str">
        <f t="shared" ref="E15:E20" si="0">IF(ISBLANK(D15), "", DATEDIF(D15,"1.9.2021","Y"))</f>
        <v/>
      </c>
      <c r="F15" s="40"/>
      <c r="K15" s="10">
        <v>2</v>
      </c>
      <c r="L15" s="29"/>
      <c r="M15" s="29"/>
      <c r="N15" s="9"/>
      <c r="O15" s="61" t="str">
        <f t="shared" ref="O15:O20" si="1">IF(ISBLANK(N15), "", DATEDIF(N15,"1.9.2021","Y"))</f>
        <v/>
      </c>
      <c r="P15" s="40"/>
      <c r="U15"/>
      <c r="V15"/>
      <c r="W15"/>
      <c r="X15"/>
      <c r="Y15"/>
      <c r="Z15"/>
    </row>
    <row r="16" spans="1:26" ht="19.5" customHeight="1" x14ac:dyDescent="0.3">
      <c r="A16" s="10">
        <v>3</v>
      </c>
      <c r="B16" s="29"/>
      <c r="C16" s="29"/>
      <c r="D16" s="9"/>
      <c r="E16" s="61" t="str">
        <f t="shared" si="0"/>
        <v/>
      </c>
      <c r="F16" s="41"/>
      <c r="K16" s="10">
        <v>3</v>
      </c>
      <c r="L16" s="29"/>
      <c r="M16" s="29"/>
      <c r="N16" s="9"/>
      <c r="O16" s="61" t="str">
        <f t="shared" si="1"/>
        <v/>
      </c>
      <c r="P16" s="41"/>
      <c r="U16"/>
      <c r="V16"/>
      <c r="W16"/>
      <c r="X16"/>
      <c r="Y16"/>
      <c r="Z16"/>
    </row>
    <row r="17" spans="1:26" ht="19.5" customHeight="1" x14ac:dyDescent="0.3">
      <c r="A17" s="10">
        <v>4</v>
      </c>
      <c r="B17" s="29"/>
      <c r="C17" s="29"/>
      <c r="D17" s="9"/>
      <c r="E17" s="61" t="str">
        <f t="shared" si="0"/>
        <v/>
      </c>
      <c r="F17" s="42"/>
      <c r="K17" s="10">
        <v>4</v>
      </c>
      <c r="L17" s="29"/>
      <c r="M17" s="29"/>
      <c r="N17" s="9"/>
      <c r="O17" s="61" t="str">
        <f t="shared" si="1"/>
        <v/>
      </c>
      <c r="P17" s="42"/>
      <c r="U17"/>
      <c r="V17"/>
      <c r="W17"/>
      <c r="X17"/>
      <c r="Y17"/>
      <c r="Z17"/>
    </row>
    <row r="18" spans="1:26" ht="19.5" customHeight="1" x14ac:dyDescent="0.3">
      <c r="A18" s="10">
        <v>5</v>
      </c>
      <c r="B18" s="29"/>
      <c r="C18" s="29"/>
      <c r="D18" s="9"/>
      <c r="E18" s="61" t="str">
        <f t="shared" si="0"/>
        <v/>
      </c>
      <c r="F18" s="41"/>
      <c r="G18" s="3"/>
      <c r="K18" s="10">
        <v>5</v>
      </c>
      <c r="L18" s="29"/>
      <c r="M18" s="29"/>
      <c r="N18" s="9"/>
      <c r="O18" s="61" t="str">
        <f t="shared" si="1"/>
        <v/>
      </c>
      <c r="P18" s="41"/>
      <c r="Q18" s="3"/>
      <c r="U18"/>
      <c r="V18"/>
      <c r="W18"/>
      <c r="X18"/>
      <c r="Y18"/>
      <c r="Z18"/>
    </row>
    <row r="19" spans="1:26" ht="19.5" customHeight="1" x14ac:dyDescent="0.3">
      <c r="A19" s="10">
        <v>6</v>
      </c>
      <c r="B19" s="29"/>
      <c r="C19" s="29"/>
      <c r="D19" s="9"/>
      <c r="E19" s="61" t="str">
        <f t="shared" si="0"/>
        <v/>
      </c>
      <c r="F19" s="41"/>
      <c r="G19" s="3"/>
      <c r="K19" s="10">
        <v>6</v>
      </c>
      <c r="L19" s="29"/>
      <c r="M19" s="29"/>
      <c r="N19" s="9"/>
      <c r="O19" s="61" t="str">
        <f t="shared" si="1"/>
        <v/>
      </c>
      <c r="P19" s="41"/>
      <c r="Q19" s="3"/>
      <c r="U19"/>
      <c r="V19"/>
      <c r="W19"/>
      <c r="X19"/>
      <c r="Y19"/>
      <c r="Z19"/>
    </row>
    <row r="20" spans="1:26" ht="19.5" customHeight="1" thickBot="1" x14ac:dyDescent="0.35">
      <c r="A20" s="10">
        <v>7</v>
      </c>
      <c r="B20" s="29"/>
      <c r="C20" s="29"/>
      <c r="D20" s="9"/>
      <c r="E20" s="61" t="str">
        <f t="shared" si="0"/>
        <v/>
      </c>
      <c r="F20" s="41"/>
      <c r="G20" s="3"/>
      <c r="K20" s="10">
        <v>7</v>
      </c>
      <c r="L20" s="29"/>
      <c r="M20" s="29"/>
      <c r="N20" s="9"/>
      <c r="O20" s="61" t="str">
        <f t="shared" si="1"/>
        <v/>
      </c>
      <c r="P20" s="41"/>
      <c r="Q20" s="3"/>
      <c r="U20"/>
      <c r="V20"/>
      <c r="W20"/>
      <c r="X20"/>
      <c r="Y20"/>
      <c r="Z20"/>
    </row>
    <row r="21" spans="1:26" customFormat="1" ht="19.5" customHeight="1" thickBot="1" x14ac:dyDescent="0.35">
      <c r="A21" s="2"/>
      <c r="B21" s="2"/>
      <c r="C21" s="2"/>
      <c r="D21" s="30" t="s">
        <v>37</v>
      </c>
      <c r="E21" s="74" t="e">
        <f>AVERAGE(E14:E20)</f>
        <v>#DIV/0!</v>
      </c>
      <c r="F21" s="2"/>
      <c r="K21" s="2"/>
      <c r="L21" s="2"/>
      <c r="M21" s="2"/>
      <c r="N21" s="30" t="s">
        <v>37</v>
      </c>
      <c r="O21" s="74" t="e">
        <f>AVERAGE(O14:O20)</f>
        <v>#DIV/0!</v>
      </c>
      <c r="P21" s="2"/>
    </row>
    <row r="22" spans="1:26" customFormat="1" ht="19.5" customHeight="1" thickBot="1" x14ac:dyDescent="0.35">
      <c r="A22" s="2"/>
      <c r="B22" s="2"/>
      <c r="C22" s="2"/>
      <c r="D22" s="35" t="s">
        <v>14</v>
      </c>
      <c r="E22" s="189">
        <f>COUNT(E14:E20)*VALUES!$B$30</f>
        <v>0</v>
      </c>
      <c r="F22" s="2"/>
      <c r="K22" s="2"/>
      <c r="L22" s="2"/>
      <c r="M22" s="2"/>
      <c r="N22" s="35" t="s">
        <v>14</v>
      </c>
      <c r="O22" s="189">
        <f>COUNT(O14:O20)*VALUES!$B$30</f>
        <v>0</v>
      </c>
      <c r="P22" s="2"/>
    </row>
    <row r="23" spans="1:26" customFormat="1" ht="19.5" customHeight="1" x14ac:dyDescent="0.3">
      <c r="A23" s="164" t="s">
        <v>38</v>
      </c>
      <c r="B23" s="164"/>
      <c r="C23" s="2"/>
      <c r="D23" s="2"/>
      <c r="E23" s="2"/>
      <c r="F23" s="2"/>
      <c r="K23" s="164" t="s">
        <v>38</v>
      </c>
      <c r="L23" s="164"/>
      <c r="M23" s="2"/>
      <c r="N23" s="2"/>
      <c r="O23" s="2"/>
      <c r="P23" s="2"/>
    </row>
    <row r="24" spans="1:26" customFormat="1" ht="19.5" customHeight="1" x14ac:dyDescent="0.3">
      <c r="A24" s="10">
        <v>1</v>
      </c>
      <c r="B24" s="29"/>
      <c r="C24" s="29"/>
      <c r="D24" s="11"/>
      <c r="E24" s="31" t="str">
        <f>IF(ISBLANK(D24), "", DATEDIF(D24,"1.9.2021","Y"))</f>
        <v/>
      </c>
      <c r="F24" s="41"/>
      <c r="K24" s="10">
        <v>1</v>
      </c>
      <c r="L24" s="29"/>
      <c r="M24" s="29"/>
      <c r="N24" s="11"/>
      <c r="O24" s="31" t="str">
        <f>IF(ISBLANK(N24), "", DATEDIF(N24,"1.9.2021","Y"))</f>
        <v/>
      </c>
      <c r="P24" s="41"/>
    </row>
    <row r="25" spans="1:26" customFormat="1" ht="19.5" customHeight="1" x14ac:dyDescent="0.3">
      <c r="A25" s="10">
        <v>2</v>
      </c>
      <c r="B25" s="29"/>
      <c r="C25" s="29"/>
      <c r="D25" s="11"/>
      <c r="E25" s="28" t="str">
        <f>IF(ISBLANK(D25), "", DATEDIF(D25,"1.9.2021","Y"))</f>
        <v/>
      </c>
      <c r="F25" s="43"/>
      <c r="K25" s="10">
        <v>2</v>
      </c>
      <c r="L25" s="29"/>
      <c r="M25" s="29"/>
      <c r="N25" s="11"/>
      <c r="O25" s="28" t="str">
        <f>IF(ISBLANK(N25), "", DATEDIF(N25,"1.9.2021","Y"))</f>
        <v/>
      </c>
      <c r="P25" s="43"/>
    </row>
    <row r="26" spans="1:26" customFormat="1" ht="19.5" customHeight="1" x14ac:dyDescent="0.3"/>
    <row r="27" spans="1:26" customFormat="1" ht="19.5" customHeight="1" x14ac:dyDescent="0.3"/>
    <row r="28" spans="1:26" customFormat="1" ht="19.5" customHeight="1" x14ac:dyDescent="0.3"/>
    <row r="29" spans="1:26" customFormat="1" ht="19.5" customHeight="1" x14ac:dyDescent="0.3"/>
    <row r="30" spans="1:26" customFormat="1" ht="19.5" customHeight="1" x14ac:dyDescent="0.3">
      <c r="A30" s="136" t="s">
        <v>114</v>
      </c>
      <c r="B30" s="137"/>
      <c r="C30" s="137"/>
      <c r="D30" s="137"/>
      <c r="E30" s="137"/>
      <c r="F30" s="166"/>
      <c r="K30" s="136" t="s">
        <v>114</v>
      </c>
      <c r="L30" s="137"/>
      <c r="M30" s="137"/>
      <c r="N30" s="137"/>
      <c r="O30" s="137"/>
      <c r="P30" s="166"/>
    </row>
    <row r="31" spans="1:26" customFormat="1" ht="16.5" customHeight="1" x14ac:dyDescent="0.3">
      <c r="A31" s="138"/>
      <c r="B31" s="139"/>
      <c r="C31" s="139"/>
      <c r="D31" s="139"/>
      <c r="E31" s="139"/>
      <c r="F31" s="167"/>
      <c r="K31" s="138"/>
      <c r="L31" s="139"/>
      <c r="M31" s="139"/>
      <c r="N31" s="139"/>
      <c r="O31" s="139"/>
      <c r="P31" s="167"/>
    </row>
    <row r="32" spans="1:26" customFormat="1" ht="16.5" customHeight="1" x14ac:dyDescent="0.3">
      <c r="A32" s="140"/>
      <c r="B32" s="141"/>
      <c r="C32" s="141"/>
      <c r="D32" s="141"/>
      <c r="E32" s="141"/>
      <c r="F32" s="168"/>
      <c r="K32" s="140"/>
      <c r="L32" s="141"/>
      <c r="M32" s="141"/>
      <c r="N32" s="141"/>
      <c r="O32" s="141"/>
      <c r="P32" s="168"/>
    </row>
    <row r="33" spans="1:26" customFormat="1" ht="16.5" customHeight="1" x14ac:dyDescent="0.3">
      <c r="A33" s="165" t="s">
        <v>115</v>
      </c>
      <c r="B33" s="165"/>
      <c r="C33" s="165"/>
      <c r="D33" s="165"/>
      <c r="E33" s="165"/>
      <c r="F33" s="165"/>
      <c r="K33" s="165" t="s">
        <v>115</v>
      </c>
      <c r="L33" s="165"/>
      <c r="M33" s="165"/>
      <c r="N33" s="165"/>
      <c r="O33" s="165"/>
      <c r="P33" s="165"/>
    </row>
    <row r="34" spans="1:26" customFormat="1" x14ac:dyDescent="0.3">
      <c r="A34" s="163" t="s">
        <v>0</v>
      </c>
      <c r="B34" s="163"/>
      <c r="C34" s="163"/>
      <c r="D34" s="163"/>
      <c r="E34" s="163"/>
      <c r="F34" s="163"/>
      <c r="K34" s="163" t="s">
        <v>0</v>
      </c>
      <c r="L34" s="163"/>
      <c r="M34" s="163"/>
      <c r="N34" s="163"/>
      <c r="O34" s="163"/>
      <c r="P34" s="163"/>
    </row>
    <row r="35" spans="1:26" customFormat="1" ht="16.5" customHeight="1" x14ac:dyDescent="0.3">
      <c r="A35" s="183" t="s">
        <v>85</v>
      </c>
      <c r="B35" s="184"/>
      <c r="C35" s="184"/>
      <c r="D35" s="184"/>
      <c r="E35" s="184"/>
      <c r="F35" s="184"/>
      <c r="K35" s="183" t="s">
        <v>85</v>
      </c>
      <c r="L35" s="184"/>
      <c r="M35" s="184"/>
      <c r="N35" s="184"/>
      <c r="O35" s="184"/>
      <c r="P35" s="184"/>
    </row>
    <row r="36" spans="1:26" customFormat="1" ht="16.5" customHeight="1" x14ac:dyDescent="0.3">
      <c r="A36" s="185"/>
      <c r="B36" s="186"/>
      <c r="C36" s="186"/>
      <c r="D36" s="186"/>
      <c r="E36" s="186"/>
      <c r="F36" s="186"/>
      <c r="K36" s="185"/>
      <c r="L36" s="186"/>
      <c r="M36" s="186"/>
      <c r="N36" s="186"/>
      <c r="O36" s="186"/>
      <c r="P36" s="186"/>
    </row>
    <row r="37" spans="1:26" customFormat="1" ht="16.5" customHeight="1" x14ac:dyDescent="0.3">
      <c r="A37" s="113" t="s">
        <v>79</v>
      </c>
      <c r="B37" s="72">
        <f>COUNT(E43:E49)</f>
        <v>0</v>
      </c>
      <c r="C37" s="24"/>
      <c r="D37" s="24"/>
      <c r="E37" s="24"/>
      <c r="F37" s="24"/>
      <c r="K37" s="113" t="s">
        <v>79</v>
      </c>
      <c r="L37" s="72">
        <f>COUNT(O43:O49)</f>
        <v>0</v>
      </c>
      <c r="M37" s="24"/>
      <c r="N37" s="24"/>
      <c r="O37" s="24"/>
      <c r="P37" s="24"/>
    </row>
    <row r="38" spans="1:26" customFormat="1" ht="16.5" customHeight="1" x14ac:dyDescent="0.3">
      <c r="A38" s="62" t="s">
        <v>39</v>
      </c>
      <c r="B38" s="73" t="e">
        <f>IF(E50&lt;=9.99,"CHILDREN",IF(AND(E50&gt;=10,E50&lt;12.99),"CADET",IF(AND(E50&gt;=13,E50&lt;15.99),"JUNIOR",IF(E50&gt;=16,"SENIOR",""))))</f>
        <v>#DIV/0!</v>
      </c>
      <c r="C38" s="24"/>
      <c r="D38" s="24"/>
      <c r="E38" s="24"/>
      <c r="F38" s="24"/>
      <c r="K38" s="62" t="s">
        <v>39</v>
      </c>
      <c r="L38" s="73" t="e">
        <f>IF(O50&lt;=9.99,"CHILDREN",IF(AND(O50&gt;=10,O50&lt;12.99),"CADET",IF(AND(O50&gt;=13,O50&lt;15.99),"JUNIOR",IF(O50&gt;=16,"SENIOR",""))))</f>
        <v>#DIV/0!</v>
      </c>
      <c r="M38" s="24"/>
      <c r="N38" s="24"/>
      <c r="O38" s="24"/>
      <c r="P38" s="24"/>
    </row>
    <row r="39" spans="1:26" ht="16.5" customHeight="1" x14ac:dyDescent="0.3">
      <c r="A39" s="38" t="s">
        <v>35</v>
      </c>
      <c r="B39" s="49"/>
      <c r="C39" s="36"/>
      <c r="D39" s="24"/>
      <c r="E39" s="24"/>
      <c r="F39" s="24"/>
      <c r="K39" s="38" t="s">
        <v>35</v>
      </c>
      <c r="L39" s="49"/>
      <c r="M39" s="36"/>
      <c r="N39" s="24"/>
      <c r="O39" s="24"/>
      <c r="P39" s="24"/>
      <c r="Q39"/>
      <c r="R39"/>
      <c r="S39"/>
      <c r="T39"/>
      <c r="U39"/>
      <c r="V39"/>
      <c r="W39"/>
      <c r="X39"/>
      <c r="Y39"/>
      <c r="Z39"/>
    </row>
    <row r="40" spans="1:26" ht="16.5" customHeight="1" x14ac:dyDescent="0.3">
      <c r="A40" s="38" t="s">
        <v>36</v>
      </c>
      <c r="B40" s="50">
        <v>0</v>
      </c>
      <c r="C40" s="24"/>
      <c r="D40" s="24"/>
      <c r="E40" s="24"/>
      <c r="F40" s="24"/>
      <c r="K40" s="38" t="s">
        <v>36</v>
      </c>
      <c r="L40" s="50">
        <v>0</v>
      </c>
      <c r="M40" s="24"/>
      <c r="N40" s="24"/>
      <c r="O40" s="24"/>
      <c r="P40" s="24"/>
      <c r="Q40"/>
      <c r="R40"/>
      <c r="S40"/>
      <c r="T40"/>
      <c r="U40"/>
      <c r="V40"/>
      <c r="W40"/>
      <c r="X40"/>
      <c r="Y40"/>
      <c r="Z40"/>
    </row>
    <row r="41" spans="1:26" ht="16.5" customHeight="1" thickBot="1" x14ac:dyDescent="0.35">
      <c r="A41" s="26"/>
      <c r="B41" s="26"/>
      <c r="C41" s="27"/>
      <c r="D41" s="2"/>
      <c r="E41" s="2"/>
      <c r="F41" s="2"/>
      <c r="K41" s="26"/>
      <c r="L41" s="26"/>
      <c r="M41" s="27"/>
      <c r="N41" s="2"/>
      <c r="O41" s="2"/>
      <c r="P41" s="2"/>
      <c r="Q41"/>
      <c r="R41"/>
      <c r="S41"/>
      <c r="T41"/>
      <c r="U41"/>
      <c r="V41"/>
      <c r="W41"/>
      <c r="X41"/>
      <c r="Y41"/>
      <c r="Z41"/>
    </row>
    <row r="42" spans="1:26" ht="24" customHeight="1" thickBot="1" x14ac:dyDescent="0.35">
      <c r="A42" s="4" t="s">
        <v>2</v>
      </c>
      <c r="B42" s="179" t="s">
        <v>3</v>
      </c>
      <c r="C42" s="180" t="s">
        <v>4</v>
      </c>
      <c r="D42" s="181" t="s">
        <v>5</v>
      </c>
      <c r="E42" s="5" t="s">
        <v>28</v>
      </c>
      <c r="F42" s="6" t="s">
        <v>1</v>
      </c>
      <c r="K42" s="4" t="s">
        <v>2</v>
      </c>
      <c r="L42" s="179" t="s">
        <v>3</v>
      </c>
      <c r="M42" s="180" t="s">
        <v>4</v>
      </c>
      <c r="N42" s="181" t="s">
        <v>5</v>
      </c>
      <c r="O42" s="5" t="s">
        <v>28</v>
      </c>
      <c r="P42" s="6" t="s">
        <v>1</v>
      </c>
      <c r="Q42"/>
      <c r="R42"/>
      <c r="S42"/>
      <c r="T42"/>
      <c r="U42"/>
      <c r="V42"/>
      <c r="W42"/>
      <c r="X42"/>
      <c r="Y42"/>
      <c r="Z42"/>
    </row>
    <row r="43" spans="1:26" customFormat="1" ht="19.5" customHeight="1" x14ac:dyDescent="0.3">
      <c r="A43" s="7">
        <v>1</v>
      </c>
      <c r="B43" s="8"/>
      <c r="C43" s="8"/>
      <c r="D43" s="9"/>
      <c r="E43" s="61" t="str">
        <f>IF(ISBLANK(D43), "", DATEDIF(D43,"1.9.2021","Y"))</f>
        <v/>
      </c>
      <c r="F43" s="39"/>
      <c r="K43" s="7">
        <v>1</v>
      </c>
      <c r="L43" s="8"/>
      <c r="M43" s="8"/>
      <c r="N43" s="9"/>
      <c r="O43" s="61" t="str">
        <f>IF(ISBLANK(N43), "", DATEDIF(N43,"1.9.2021","Y"))</f>
        <v/>
      </c>
      <c r="P43" s="39"/>
    </row>
    <row r="44" spans="1:26" ht="18.75" customHeight="1" x14ac:dyDescent="0.3">
      <c r="A44" s="10">
        <v>2</v>
      </c>
      <c r="B44" s="8"/>
      <c r="C44" s="8"/>
      <c r="D44" s="9"/>
      <c r="E44" s="61" t="str">
        <f t="shared" ref="E44:E49" si="2">IF(ISBLANK(D44), "", DATEDIF(D44,"1.9.2021","Y"))</f>
        <v/>
      </c>
      <c r="F44" s="40"/>
      <c r="K44" s="10">
        <v>2</v>
      </c>
      <c r="L44" s="29"/>
      <c r="M44" s="29"/>
      <c r="N44" s="9"/>
      <c r="O44" s="61" t="str">
        <f t="shared" ref="O44:O49" si="3">IF(ISBLANK(N44), "", DATEDIF(N44,"1.9.2021","Y"))</f>
        <v/>
      </c>
      <c r="P44" s="40"/>
      <c r="Q44"/>
      <c r="R44"/>
      <c r="S44"/>
      <c r="T44"/>
      <c r="U44"/>
      <c r="V44"/>
      <c r="W44"/>
      <c r="X44"/>
      <c r="Y44"/>
      <c r="Z44"/>
    </row>
    <row r="45" spans="1:26" ht="18.75" customHeight="1" x14ac:dyDescent="0.3">
      <c r="A45" s="10">
        <v>3</v>
      </c>
      <c r="B45" s="8"/>
      <c r="C45" s="8"/>
      <c r="D45" s="9"/>
      <c r="E45" s="61" t="str">
        <f t="shared" si="2"/>
        <v/>
      </c>
      <c r="F45" s="41"/>
      <c r="K45" s="10">
        <v>3</v>
      </c>
      <c r="L45" s="29"/>
      <c r="M45" s="29"/>
      <c r="N45" s="9"/>
      <c r="O45" s="61" t="str">
        <f t="shared" si="3"/>
        <v/>
      </c>
      <c r="P45" s="41"/>
      <c r="Q45"/>
      <c r="R45"/>
      <c r="S45"/>
      <c r="T45"/>
      <c r="U45"/>
      <c r="V45"/>
      <c r="W45"/>
      <c r="X45"/>
      <c r="Y45"/>
      <c r="Z45"/>
    </row>
    <row r="46" spans="1:26" ht="18.75" customHeight="1" x14ac:dyDescent="0.3">
      <c r="A46" s="10">
        <v>4</v>
      </c>
      <c r="B46" s="8"/>
      <c r="C46" s="8"/>
      <c r="D46" s="9"/>
      <c r="E46" s="61" t="str">
        <f t="shared" si="2"/>
        <v/>
      </c>
      <c r="F46" s="42"/>
      <c r="K46" s="10">
        <v>4</v>
      </c>
      <c r="L46" s="29"/>
      <c r="M46" s="29"/>
      <c r="N46" s="9"/>
      <c r="O46" s="61" t="str">
        <f t="shared" si="3"/>
        <v/>
      </c>
      <c r="P46" s="42"/>
      <c r="Q46"/>
      <c r="R46"/>
      <c r="S46"/>
      <c r="T46"/>
      <c r="U46"/>
      <c r="V46"/>
      <c r="W46"/>
      <c r="X46"/>
      <c r="Y46"/>
      <c r="Z46"/>
    </row>
    <row r="47" spans="1:26" ht="18.75" customHeight="1" x14ac:dyDescent="0.3">
      <c r="A47" s="10">
        <v>5</v>
      </c>
      <c r="B47" s="8"/>
      <c r="C47" s="8"/>
      <c r="D47" s="9"/>
      <c r="E47" s="61" t="str">
        <f t="shared" si="2"/>
        <v/>
      </c>
      <c r="F47" s="41"/>
      <c r="K47" s="10">
        <v>5</v>
      </c>
      <c r="L47" s="29"/>
      <c r="M47" s="29"/>
      <c r="N47" s="9"/>
      <c r="O47" s="61" t="str">
        <f t="shared" si="3"/>
        <v/>
      </c>
      <c r="P47" s="41"/>
      <c r="Q47"/>
      <c r="R47"/>
      <c r="S47"/>
      <c r="T47"/>
      <c r="U47"/>
      <c r="V47"/>
      <c r="W47"/>
      <c r="X47"/>
      <c r="Y47"/>
      <c r="Z47"/>
    </row>
    <row r="48" spans="1:26" ht="18.75" customHeight="1" x14ac:dyDescent="0.3">
      <c r="A48" s="10">
        <v>6</v>
      </c>
      <c r="B48" s="8"/>
      <c r="C48" s="8"/>
      <c r="D48" s="9"/>
      <c r="E48" s="61" t="str">
        <f t="shared" si="2"/>
        <v/>
      </c>
      <c r="F48" s="41"/>
      <c r="K48" s="10">
        <v>6</v>
      </c>
      <c r="L48" s="29"/>
      <c r="M48" s="29"/>
      <c r="N48" s="9"/>
      <c r="O48" s="61" t="str">
        <f t="shared" si="3"/>
        <v/>
      </c>
      <c r="P48" s="41"/>
      <c r="Q48"/>
      <c r="R48"/>
      <c r="S48"/>
      <c r="T48"/>
      <c r="U48"/>
      <c r="V48"/>
      <c r="W48"/>
      <c r="X48"/>
      <c r="Y48"/>
      <c r="Z48"/>
    </row>
    <row r="49" spans="1:26" ht="18.75" customHeight="1" thickBot="1" x14ac:dyDescent="0.35">
      <c r="A49" s="10">
        <v>7</v>
      </c>
      <c r="B49" s="8"/>
      <c r="C49" s="8"/>
      <c r="D49" s="9"/>
      <c r="E49" s="61" t="str">
        <f t="shared" si="2"/>
        <v/>
      </c>
      <c r="F49" s="41"/>
      <c r="K49" s="10">
        <v>7</v>
      </c>
      <c r="L49" s="29"/>
      <c r="M49" s="29"/>
      <c r="N49" s="9"/>
      <c r="O49" s="61" t="str">
        <f t="shared" si="3"/>
        <v/>
      </c>
      <c r="P49" s="41"/>
      <c r="Q49"/>
      <c r="R49"/>
      <c r="S49"/>
      <c r="T49"/>
      <c r="U49"/>
      <c r="V49"/>
      <c r="W49"/>
      <c r="X49"/>
      <c r="Y49"/>
      <c r="Z49"/>
    </row>
    <row r="50" spans="1:26" ht="18.75" customHeight="1" thickBot="1" x14ac:dyDescent="0.35">
      <c r="A50" s="2"/>
      <c r="B50" s="2"/>
      <c r="C50" s="2"/>
      <c r="D50" s="30" t="s">
        <v>37</v>
      </c>
      <c r="E50" s="74" t="e">
        <f>AVERAGE(E43:E49)</f>
        <v>#DIV/0!</v>
      </c>
      <c r="F50" s="2"/>
      <c r="K50" s="2"/>
      <c r="L50" s="2"/>
      <c r="M50" s="2"/>
      <c r="N50" s="30" t="s">
        <v>37</v>
      </c>
      <c r="O50" s="74" t="e">
        <f>AVERAGE(O43:O49)</f>
        <v>#DIV/0!</v>
      </c>
      <c r="P50" s="2"/>
      <c r="Q50"/>
      <c r="R50"/>
      <c r="S50"/>
      <c r="T50"/>
      <c r="U50"/>
      <c r="V50"/>
      <c r="W50"/>
      <c r="X50"/>
      <c r="Y50"/>
      <c r="Z50"/>
    </row>
    <row r="51" spans="1:26" ht="16.5" customHeight="1" thickBot="1" x14ac:dyDescent="0.35">
      <c r="A51" s="2"/>
      <c r="B51" s="2"/>
      <c r="C51" s="2"/>
      <c r="D51" s="35" t="s">
        <v>14</v>
      </c>
      <c r="E51" s="189">
        <f>COUNT(E43:E49)*VALUES!$B$30</f>
        <v>0</v>
      </c>
      <c r="F51" s="2"/>
      <c r="K51" s="2"/>
      <c r="L51" s="2"/>
      <c r="M51" s="2"/>
      <c r="N51" s="35" t="s">
        <v>14</v>
      </c>
      <c r="O51" s="189">
        <f>COUNT(O43:O49)*VALUES!$B$30</f>
        <v>0</v>
      </c>
      <c r="P51" s="2"/>
      <c r="Q51"/>
      <c r="R51"/>
      <c r="S51"/>
      <c r="T51"/>
      <c r="U51"/>
      <c r="V51"/>
      <c r="W51"/>
      <c r="X51"/>
      <c r="Y51"/>
      <c r="Z51"/>
    </row>
    <row r="52" spans="1:26" ht="16.5" customHeight="1" x14ac:dyDescent="0.3">
      <c r="A52" s="164" t="s">
        <v>38</v>
      </c>
      <c r="B52" s="164"/>
      <c r="C52" s="2"/>
      <c r="D52" s="2"/>
      <c r="E52" s="2"/>
      <c r="F52" s="2"/>
      <c r="K52" s="164" t="s">
        <v>38</v>
      </c>
      <c r="L52" s="164"/>
      <c r="M52" s="2"/>
      <c r="N52" s="2"/>
      <c r="O52" s="2"/>
      <c r="P52" s="2"/>
      <c r="Q52"/>
      <c r="R52"/>
      <c r="S52"/>
      <c r="T52"/>
      <c r="U52"/>
      <c r="V52"/>
      <c r="W52"/>
      <c r="X52"/>
      <c r="Y52"/>
      <c r="Z52"/>
    </row>
    <row r="53" spans="1:26" ht="16.5" customHeight="1" x14ac:dyDescent="0.3">
      <c r="A53" s="10">
        <v>1</v>
      </c>
      <c r="B53" s="29"/>
      <c r="C53" s="29"/>
      <c r="D53" s="11"/>
      <c r="E53" s="31" t="str">
        <f>IF(ISBLANK(D53), "", DATEDIF(D53,"1.9.2021","Y"))</f>
        <v/>
      </c>
      <c r="F53" s="41"/>
      <c r="K53" s="10">
        <v>1</v>
      </c>
      <c r="L53" s="29"/>
      <c r="M53" s="29"/>
      <c r="N53" s="11"/>
      <c r="O53" s="31" t="str">
        <f>IF(ISBLANK(N53), "", DATEDIF(N53,"1.9.2021","Y"))</f>
        <v/>
      </c>
      <c r="P53" s="41"/>
      <c r="Q53"/>
      <c r="R53"/>
      <c r="S53"/>
      <c r="T53"/>
      <c r="U53"/>
      <c r="V53"/>
      <c r="W53"/>
      <c r="X53"/>
      <c r="Y53"/>
      <c r="Z53"/>
    </row>
    <row r="54" spans="1:26" ht="18.75" customHeight="1" x14ac:dyDescent="0.3">
      <c r="A54" s="10">
        <v>2</v>
      </c>
      <c r="B54" s="29"/>
      <c r="C54" s="29"/>
      <c r="D54" s="11"/>
      <c r="E54" s="28" t="str">
        <f>IF(ISBLANK(D54), "", DATEDIF(D54,"1.9.2021","Y"))</f>
        <v/>
      </c>
      <c r="F54" s="43"/>
      <c r="K54" s="10">
        <v>2</v>
      </c>
      <c r="L54" s="29"/>
      <c r="M54" s="29"/>
      <c r="N54" s="11"/>
      <c r="O54" s="28" t="str">
        <f>IF(ISBLANK(N54), "", DATEDIF(N54,"1.9.2021","Y"))</f>
        <v/>
      </c>
      <c r="P54" s="43"/>
      <c r="Q54"/>
      <c r="R54"/>
      <c r="S54"/>
      <c r="T54"/>
      <c r="U54"/>
      <c r="V54"/>
      <c r="W54"/>
      <c r="X54"/>
      <c r="Y54"/>
      <c r="Z54"/>
    </row>
    <row r="55" spans="1:26" ht="18.75" customHeight="1" x14ac:dyDescent="0.3">
      <c r="K55"/>
      <c r="L55"/>
      <c r="M55"/>
      <c r="N55"/>
      <c r="O55"/>
      <c r="P55"/>
      <c r="Q55"/>
      <c r="R55"/>
      <c r="S55"/>
      <c r="T55"/>
      <c r="U55"/>
      <c r="V55"/>
      <c r="W55"/>
      <c r="X55"/>
      <c r="Y55"/>
      <c r="Z55"/>
    </row>
    <row r="56" spans="1:26" x14ac:dyDescent="0.3">
      <c r="K56"/>
      <c r="L56"/>
      <c r="M56"/>
      <c r="N56"/>
      <c r="O56"/>
      <c r="P56"/>
      <c r="Q56"/>
      <c r="R56"/>
      <c r="S56"/>
      <c r="T56"/>
      <c r="U56"/>
      <c r="V56"/>
      <c r="W56"/>
      <c r="X56"/>
      <c r="Y56"/>
      <c r="Z56"/>
    </row>
    <row r="57" spans="1:26" x14ac:dyDescent="0.3">
      <c r="K57"/>
      <c r="L57"/>
      <c r="M57"/>
      <c r="N57"/>
      <c r="O57"/>
      <c r="P57"/>
      <c r="Q57"/>
      <c r="R57"/>
      <c r="S57"/>
      <c r="T57"/>
      <c r="U57"/>
      <c r="V57"/>
      <c r="W57"/>
      <c r="X57"/>
      <c r="Y57"/>
      <c r="Z57"/>
    </row>
  </sheetData>
  <sheetProtection algorithmName="SHA-512" hashValue="Vyh23oFJVqLKsPj8ymGr5Nga7TZGIH2edW1S1UxnpN/wqWR+ljcZsBJ3pIC8YQl6JNBWCmLYjQl2WUVRrnZI1A==" saltValue="2uOD6IrtwXjkcFFC2rLqgQ==" spinCount="100000" sheet="1" objects="1" scenarios="1"/>
  <mergeCells count="20">
    <mergeCell ref="A6:F7"/>
    <mergeCell ref="K6:P7"/>
    <mergeCell ref="A35:F36"/>
    <mergeCell ref="A52:B52"/>
    <mergeCell ref="A23:B23"/>
    <mergeCell ref="K23:L23"/>
    <mergeCell ref="A30:F32"/>
    <mergeCell ref="A33:F33"/>
    <mergeCell ref="A34:F34"/>
    <mergeCell ref="K30:P32"/>
    <mergeCell ref="K33:P33"/>
    <mergeCell ref="K34:P34"/>
    <mergeCell ref="K35:P36"/>
    <mergeCell ref="K52:L52"/>
    <mergeCell ref="A1:F3"/>
    <mergeCell ref="K1:P3"/>
    <mergeCell ref="A4:F4"/>
    <mergeCell ref="K4:P4"/>
    <mergeCell ref="A5:F5"/>
    <mergeCell ref="K5:P5"/>
  </mergeCells>
  <pageMargins left="0.7" right="0.7" top="0.75" bottom="0.75" header="0.3" footer="0.3"/>
  <pageSetup paperSize="9"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50458-E1FB-412F-B248-A3A6D425C498}">
  <dimension ref="A1:AC74"/>
  <sheetViews>
    <sheetView zoomScale="60" zoomScaleNormal="60" workbookViewId="0">
      <selection activeCell="M1" sqref="M1:R5"/>
    </sheetView>
  </sheetViews>
  <sheetFormatPr defaultRowHeight="16.5" x14ac:dyDescent="0.3"/>
  <cols>
    <col min="1" max="1" width="14.25" style="1" customWidth="1"/>
    <col min="2" max="2" width="18.875" style="1" customWidth="1"/>
    <col min="3" max="3" width="19" style="1" customWidth="1"/>
    <col min="4" max="6" width="10.625" style="1" customWidth="1"/>
    <col min="7" max="7" width="14.25" style="1" customWidth="1"/>
    <col min="8" max="9" width="18.875" style="1" customWidth="1"/>
    <col min="10" max="12" width="10.625" style="1" customWidth="1"/>
    <col min="13" max="13" width="14.25" style="1" customWidth="1"/>
    <col min="14" max="15" width="18.875" style="1" customWidth="1"/>
    <col min="16" max="18" width="10.625" style="1" customWidth="1"/>
    <col min="19" max="20" width="9" style="1"/>
    <col min="23" max="23" width="16.125" customWidth="1"/>
    <col min="24" max="25" width="18.875" customWidth="1"/>
    <col min="26" max="27" width="10.625" customWidth="1"/>
    <col min="28" max="28" width="17.5" customWidth="1"/>
    <col min="30" max="16384" width="9" style="1"/>
  </cols>
  <sheetData>
    <row r="1" spans="1:18" customFormat="1" ht="16.5" customHeight="1" x14ac:dyDescent="0.3">
      <c r="A1" s="136" t="s">
        <v>114</v>
      </c>
      <c r="B1" s="137"/>
      <c r="C1" s="137"/>
      <c r="D1" s="137"/>
      <c r="E1" s="137"/>
      <c r="F1" s="166"/>
      <c r="G1" s="136" t="s">
        <v>114</v>
      </c>
      <c r="H1" s="137"/>
      <c r="I1" s="137"/>
      <c r="J1" s="137"/>
      <c r="K1" s="137"/>
      <c r="L1" s="166"/>
      <c r="M1" s="136" t="s">
        <v>114</v>
      </c>
      <c r="N1" s="137"/>
      <c r="O1" s="137"/>
      <c r="P1" s="137"/>
      <c r="Q1" s="137"/>
      <c r="R1" s="166"/>
    </row>
    <row r="2" spans="1:18" customFormat="1" ht="16.5" customHeight="1" x14ac:dyDescent="0.3">
      <c r="A2" s="138"/>
      <c r="B2" s="139"/>
      <c r="C2" s="139"/>
      <c r="D2" s="139"/>
      <c r="E2" s="139"/>
      <c r="F2" s="167"/>
      <c r="G2" s="138"/>
      <c r="H2" s="139"/>
      <c r="I2" s="139"/>
      <c r="J2" s="139"/>
      <c r="K2" s="139"/>
      <c r="L2" s="167"/>
      <c r="M2" s="138"/>
      <c r="N2" s="139"/>
      <c r="O2" s="139"/>
      <c r="P2" s="139"/>
      <c r="Q2" s="139"/>
      <c r="R2" s="167"/>
    </row>
    <row r="3" spans="1:18" customFormat="1" ht="16.5" customHeight="1" x14ac:dyDescent="0.3">
      <c r="A3" s="140"/>
      <c r="B3" s="141"/>
      <c r="C3" s="141"/>
      <c r="D3" s="141"/>
      <c r="E3" s="141"/>
      <c r="F3" s="168"/>
      <c r="G3" s="140"/>
      <c r="H3" s="141"/>
      <c r="I3" s="141"/>
      <c r="J3" s="141"/>
      <c r="K3" s="141"/>
      <c r="L3" s="168"/>
      <c r="M3" s="140"/>
      <c r="N3" s="141"/>
      <c r="O3" s="141"/>
      <c r="P3" s="141"/>
      <c r="Q3" s="141"/>
      <c r="R3" s="168"/>
    </row>
    <row r="4" spans="1:18" customFormat="1" ht="16.5" customHeight="1" x14ac:dyDescent="0.3">
      <c r="A4" s="165" t="s">
        <v>115</v>
      </c>
      <c r="B4" s="165"/>
      <c r="C4" s="165"/>
      <c r="D4" s="165"/>
      <c r="E4" s="165"/>
      <c r="F4" s="165"/>
      <c r="G4" s="165" t="s">
        <v>115</v>
      </c>
      <c r="H4" s="165"/>
      <c r="I4" s="165"/>
      <c r="J4" s="165"/>
      <c r="K4" s="165"/>
      <c r="L4" s="165"/>
      <c r="M4" s="165" t="s">
        <v>115</v>
      </c>
      <c r="N4" s="165"/>
      <c r="O4" s="165"/>
      <c r="P4" s="165"/>
      <c r="Q4" s="165"/>
      <c r="R4" s="165"/>
    </row>
    <row r="5" spans="1:18" customFormat="1" ht="16.5" customHeight="1" x14ac:dyDescent="0.3">
      <c r="A5" s="163" t="s">
        <v>0</v>
      </c>
      <c r="B5" s="163"/>
      <c r="C5" s="163"/>
      <c r="D5" s="163"/>
      <c r="E5" s="163"/>
      <c r="F5" s="163"/>
      <c r="G5" s="163" t="s">
        <v>0</v>
      </c>
      <c r="H5" s="163"/>
      <c r="I5" s="163"/>
      <c r="J5" s="163"/>
      <c r="K5" s="163"/>
      <c r="L5" s="163"/>
      <c r="M5" s="163" t="s">
        <v>0</v>
      </c>
      <c r="N5" s="163"/>
      <c r="O5" s="163"/>
      <c r="P5" s="163"/>
      <c r="Q5" s="163"/>
      <c r="R5" s="163"/>
    </row>
    <row r="6" spans="1:18" customFormat="1" ht="16.5" customHeight="1" x14ac:dyDescent="0.3">
      <c r="A6" s="183" t="s">
        <v>90</v>
      </c>
      <c r="B6" s="184"/>
      <c r="C6" s="184"/>
      <c r="D6" s="184"/>
      <c r="E6" s="184"/>
      <c r="F6" s="184"/>
      <c r="G6" s="183" t="s">
        <v>90</v>
      </c>
      <c r="H6" s="184"/>
      <c r="I6" s="184"/>
      <c r="J6" s="184"/>
      <c r="K6" s="184"/>
      <c r="L6" s="184"/>
      <c r="M6" s="183" t="s">
        <v>90</v>
      </c>
      <c r="N6" s="184"/>
      <c r="O6" s="184"/>
      <c r="P6" s="184"/>
      <c r="Q6" s="184"/>
      <c r="R6" s="184"/>
    </row>
    <row r="7" spans="1:18" customFormat="1" ht="16.5" customHeight="1" x14ac:dyDescent="0.3">
      <c r="A7" s="185"/>
      <c r="B7" s="186"/>
      <c r="C7" s="186"/>
      <c r="D7" s="186"/>
      <c r="E7" s="186"/>
      <c r="F7" s="186"/>
      <c r="G7" s="185"/>
      <c r="H7" s="186"/>
      <c r="I7" s="186"/>
      <c r="J7" s="186"/>
      <c r="K7" s="186"/>
      <c r="L7" s="186"/>
      <c r="M7" s="185"/>
      <c r="N7" s="186"/>
      <c r="O7" s="186"/>
      <c r="P7" s="186"/>
      <c r="Q7" s="186"/>
      <c r="R7" s="186"/>
    </row>
    <row r="8" spans="1:18" customFormat="1" ht="16.5" customHeight="1" x14ac:dyDescent="0.3">
      <c r="A8" s="113" t="s">
        <v>83</v>
      </c>
      <c r="B8" s="75">
        <f>COUNT(E14:E38)</f>
        <v>0</v>
      </c>
      <c r="C8" s="24"/>
      <c r="D8" s="24"/>
      <c r="E8" s="24"/>
      <c r="F8" s="24"/>
      <c r="G8" s="113" t="s">
        <v>83</v>
      </c>
      <c r="H8" s="76">
        <f>COUNT(K14:K38)</f>
        <v>0</v>
      </c>
      <c r="I8" s="24"/>
      <c r="J8" s="24"/>
      <c r="K8" s="24"/>
      <c r="L8" s="24"/>
      <c r="M8" s="113" t="s">
        <v>83</v>
      </c>
      <c r="N8" s="76">
        <f>COUNT(Q14:Q38)</f>
        <v>0</v>
      </c>
      <c r="O8" s="24"/>
      <c r="P8" s="24"/>
      <c r="Q8" s="24"/>
      <c r="R8" s="24"/>
    </row>
    <row r="9" spans="1:18" customFormat="1" ht="16.5" customHeight="1" x14ac:dyDescent="0.3">
      <c r="A9" s="62" t="s">
        <v>39</v>
      </c>
      <c r="B9" s="73" t="e">
        <f>IF(E39&lt;=9.99,"N/A for CHILDREN",IF(AND(E39&gt;=10,E39&lt;=12.99),"CADET",IF(AND(E39&gt;=13,E39&lt;=15.99),"JUNIOR",IF(E39&gt;=16,"SENIOR",""))))</f>
        <v>#DIV/0!</v>
      </c>
      <c r="C9" s="24"/>
      <c r="D9" s="24"/>
      <c r="E9" s="24"/>
      <c r="F9" s="24"/>
      <c r="G9" s="62" t="s">
        <v>39</v>
      </c>
      <c r="H9" s="71" t="e">
        <f>IF(K39&lt;=9.99,"N/A for CHILDREN",IF(AND(K39&gt;=10,K39&lt;=12.99),"CADET",IF(AND(K39&gt;=13,K39&lt;=15.99),"JUNIOR",IF(K39&gt;=16,"SENIOR",""))))</f>
        <v>#DIV/0!</v>
      </c>
      <c r="I9" s="24"/>
      <c r="J9" s="24"/>
      <c r="K9" s="24"/>
      <c r="L9" s="24"/>
      <c r="M9" s="62" t="s">
        <v>39</v>
      </c>
      <c r="N9" s="71" t="e">
        <f>IF(Q39&lt;=9.99,"N/A for CHILDREN",IF(AND(Q39&gt;=10,Q39&lt;=12.99),"CADET",IF(AND(Q39&gt;=13,Q39&lt;=15.99),"JUNIOR",IF(Q39&gt;=16,"SENIOR",""))))</f>
        <v>#DIV/0!</v>
      </c>
      <c r="O9" s="24"/>
      <c r="P9" s="24"/>
      <c r="Q9" s="24"/>
      <c r="R9" s="24"/>
    </row>
    <row r="10" spans="1:18" ht="16.5" customHeight="1" x14ac:dyDescent="0.3">
      <c r="A10" s="38" t="s">
        <v>35</v>
      </c>
      <c r="B10" s="49"/>
      <c r="C10" s="36"/>
      <c r="D10" s="24"/>
      <c r="E10" s="24"/>
      <c r="F10" s="24"/>
      <c r="G10" s="38" t="s">
        <v>35</v>
      </c>
      <c r="H10" s="37"/>
      <c r="I10" s="36"/>
      <c r="J10" s="24"/>
      <c r="K10" s="24"/>
      <c r="L10" s="24"/>
      <c r="M10" s="38" t="s">
        <v>35</v>
      </c>
      <c r="N10" s="37"/>
      <c r="O10" s="36"/>
      <c r="P10" s="24"/>
      <c r="Q10" s="24"/>
      <c r="R10" s="24"/>
    </row>
    <row r="11" spans="1:18" ht="16.5" customHeight="1" x14ac:dyDescent="0.3">
      <c r="A11" s="38" t="s">
        <v>36</v>
      </c>
      <c r="B11" s="50">
        <v>0</v>
      </c>
      <c r="C11" s="24"/>
      <c r="D11" s="24"/>
      <c r="E11" s="24"/>
      <c r="F11" s="24"/>
      <c r="G11" s="38" t="s">
        <v>36</v>
      </c>
      <c r="H11" s="44">
        <v>0</v>
      </c>
      <c r="I11" s="24"/>
      <c r="J11" s="24"/>
      <c r="K11" s="24"/>
      <c r="L11" s="24"/>
      <c r="M11" s="38" t="s">
        <v>36</v>
      </c>
      <c r="N11" s="44">
        <v>0</v>
      </c>
      <c r="O11" s="24"/>
      <c r="P11" s="24"/>
      <c r="Q11" s="24"/>
      <c r="R11" s="24"/>
    </row>
    <row r="12" spans="1:18" ht="17.25" customHeight="1" thickBot="1" x14ac:dyDescent="0.35">
      <c r="A12" s="26"/>
      <c r="B12" s="26"/>
      <c r="C12" s="27"/>
      <c r="D12" s="2"/>
      <c r="E12" s="2"/>
      <c r="F12" s="2"/>
      <c r="G12" s="26"/>
      <c r="H12" s="26"/>
      <c r="I12" s="27"/>
      <c r="J12" s="2"/>
      <c r="K12" s="2"/>
      <c r="L12" s="2"/>
      <c r="M12" s="26"/>
      <c r="N12" s="26"/>
      <c r="O12" s="27"/>
      <c r="P12" s="2"/>
      <c r="Q12" s="2"/>
      <c r="R12" s="2"/>
    </row>
    <row r="13" spans="1:18" customFormat="1" ht="24.75" thickBot="1" x14ac:dyDescent="0.35">
      <c r="A13" s="4" t="s">
        <v>2</v>
      </c>
      <c r="B13" s="179" t="s">
        <v>3</v>
      </c>
      <c r="C13" s="180" t="s">
        <v>4</v>
      </c>
      <c r="D13" s="181" t="s">
        <v>5</v>
      </c>
      <c r="E13" s="5" t="s">
        <v>28</v>
      </c>
      <c r="F13" s="6" t="s">
        <v>1</v>
      </c>
      <c r="G13" s="4" t="s">
        <v>2</v>
      </c>
      <c r="H13" s="179" t="s">
        <v>3</v>
      </c>
      <c r="I13" s="180" t="s">
        <v>4</v>
      </c>
      <c r="J13" s="181" t="s">
        <v>5</v>
      </c>
      <c r="K13" s="5" t="s">
        <v>28</v>
      </c>
      <c r="L13" s="6" t="s">
        <v>1</v>
      </c>
      <c r="M13" s="4" t="s">
        <v>2</v>
      </c>
      <c r="N13" s="179" t="s">
        <v>3</v>
      </c>
      <c r="O13" s="180" t="s">
        <v>4</v>
      </c>
      <c r="P13" s="181" t="s">
        <v>5</v>
      </c>
      <c r="Q13" s="5" t="s">
        <v>28</v>
      </c>
      <c r="R13" s="6" t="s">
        <v>1</v>
      </c>
    </row>
    <row r="14" spans="1:18" ht="19.5" customHeight="1" x14ac:dyDescent="0.3">
      <c r="A14" s="7">
        <v>1</v>
      </c>
      <c r="B14" s="8"/>
      <c r="C14" s="8"/>
      <c r="D14" s="9"/>
      <c r="E14" s="61" t="str">
        <f>IF(ISBLANK(D14), "", DATEDIF(D14,"1.9.2022","Y"))</f>
        <v/>
      </c>
      <c r="F14" s="41"/>
      <c r="G14" s="7">
        <v>1</v>
      </c>
      <c r="H14" s="8"/>
      <c r="I14" s="8"/>
      <c r="J14" s="9"/>
      <c r="K14" s="61" t="str">
        <f t="shared" ref="K14:K38" si="0">IF(ISBLANK(J14), "", DATEDIF(J14,"1.9.2022","Y"))</f>
        <v/>
      </c>
      <c r="L14" s="41"/>
      <c r="M14" s="7">
        <v>1</v>
      </c>
      <c r="N14" s="8"/>
      <c r="O14" s="8"/>
      <c r="P14" s="9"/>
      <c r="Q14" s="61" t="str">
        <f t="shared" ref="Q14:Q38" si="1">IF(ISBLANK(P14), "", DATEDIF(P14,"1.9.2022","Y"))</f>
        <v/>
      </c>
      <c r="R14" s="41"/>
    </row>
    <row r="15" spans="1:18" ht="19.5" customHeight="1" x14ac:dyDescent="0.3">
      <c r="A15" s="10">
        <v>2</v>
      </c>
      <c r="B15" s="8"/>
      <c r="C15" s="8"/>
      <c r="D15" s="9"/>
      <c r="E15" s="61" t="str">
        <f t="shared" ref="E15:E38" si="2">IF(ISBLANK(D15), "", DATEDIF(D15,"1.9.2022","Y"))</f>
        <v/>
      </c>
      <c r="F15" s="41"/>
      <c r="G15" s="10">
        <v>2</v>
      </c>
      <c r="H15" s="8"/>
      <c r="I15" s="8"/>
      <c r="J15" s="9"/>
      <c r="K15" s="61" t="str">
        <f t="shared" si="0"/>
        <v/>
      </c>
      <c r="L15" s="41"/>
      <c r="M15" s="10">
        <v>2</v>
      </c>
      <c r="N15" s="8"/>
      <c r="O15" s="8"/>
      <c r="P15" s="9"/>
      <c r="Q15" s="61" t="str">
        <f t="shared" si="1"/>
        <v/>
      </c>
      <c r="R15" s="41"/>
    </row>
    <row r="16" spans="1:18" ht="19.5" customHeight="1" x14ac:dyDescent="0.3">
      <c r="A16" s="10">
        <v>3</v>
      </c>
      <c r="B16" s="8"/>
      <c r="C16" s="8"/>
      <c r="D16" s="9"/>
      <c r="E16" s="61" t="str">
        <f t="shared" si="2"/>
        <v/>
      </c>
      <c r="F16" s="41"/>
      <c r="G16" s="10">
        <v>3</v>
      </c>
      <c r="H16" s="8"/>
      <c r="I16" s="8"/>
      <c r="J16" s="9"/>
      <c r="K16" s="61" t="str">
        <f t="shared" si="0"/>
        <v/>
      </c>
      <c r="L16" s="41"/>
      <c r="M16" s="10">
        <v>3</v>
      </c>
      <c r="N16" s="8"/>
      <c r="O16" s="8"/>
      <c r="P16" s="9"/>
      <c r="Q16" s="61" t="str">
        <f t="shared" si="1"/>
        <v/>
      </c>
      <c r="R16" s="41"/>
    </row>
    <row r="17" spans="1:18" ht="19.5" customHeight="1" x14ac:dyDescent="0.3">
      <c r="A17" s="10">
        <v>4</v>
      </c>
      <c r="B17" s="8"/>
      <c r="C17" s="8"/>
      <c r="D17" s="9"/>
      <c r="E17" s="61" t="str">
        <f t="shared" si="2"/>
        <v/>
      </c>
      <c r="F17" s="41"/>
      <c r="G17" s="10">
        <v>4</v>
      </c>
      <c r="H17" s="8"/>
      <c r="I17" s="8"/>
      <c r="J17" s="9"/>
      <c r="K17" s="61" t="str">
        <f t="shared" si="0"/>
        <v/>
      </c>
      <c r="L17" s="41"/>
      <c r="M17" s="10">
        <v>4</v>
      </c>
      <c r="N17" s="8"/>
      <c r="O17" s="8"/>
      <c r="P17" s="9"/>
      <c r="Q17" s="61" t="str">
        <f t="shared" si="1"/>
        <v/>
      </c>
      <c r="R17" s="41"/>
    </row>
    <row r="18" spans="1:18" ht="19.5" customHeight="1" x14ac:dyDescent="0.3">
      <c r="A18" s="10">
        <v>5</v>
      </c>
      <c r="B18" s="8"/>
      <c r="C18" s="8"/>
      <c r="D18" s="9"/>
      <c r="E18" s="61" t="str">
        <f t="shared" si="2"/>
        <v/>
      </c>
      <c r="F18" s="41"/>
      <c r="G18" s="10">
        <v>5</v>
      </c>
      <c r="H18" s="8"/>
      <c r="I18" s="8"/>
      <c r="J18" s="9"/>
      <c r="K18" s="61" t="str">
        <f t="shared" si="0"/>
        <v/>
      </c>
      <c r="L18" s="41"/>
      <c r="M18" s="10">
        <v>5</v>
      </c>
      <c r="N18" s="8"/>
      <c r="O18" s="8"/>
      <c r="P18" s="9"/>
      <c r="Q18" s="61" t="str">
        <f t="shared" si="1"/>
        <v/>
      </c>
      <c r="R18" s="41"/>
    </row>
    <row r="19" spans="1:18" ht="19.5" customHeight="1" x14ac:dyDescent="0.3">
      <c r="A19" s="10">
        <v>6</v>
      </c>
      <c r="B19" s="8"/>
      <c r="C19" s="8"/>
      <c r="D19" s="9"/>
      <c r="E19" s="61" t="str">
        <f t="shared" si="2"/>
        <v/>
      </c>
      <c r="F19" s="41"/>
      <c r="G19" s="10">
        <v>6</v>
      </c>
      <c r="H19" s="8"/>
      <c r="I19" s="8"/>
      <c r="J19" s="9"/>
      <c r="K19" s="61" t="str">
        <f t="shared" si="0"/>
        <v/>
      </c>
      <c r="L19" s="41"/>
      <c r="M19" s="10">
        <v>6</v>
      </c>
      <c r="N19" s="8"/>
      <c r="O19" s="8"/>
      <c r="P19" s="9"/>
      <c r="Q19" s="61" t="str">
        <f t="shared" si="1"/>
        <v/>
      </c>
      <c r="R19" s="41"/>
    </row>
    <row r="20" spans="1:18" ht="19.5" customHeight="1" x14ac:dyDescent="0.3">
      <c r="A20" s="10">
        <v>7</v>
      </c>
      <c r="B20" s="8"/>
      <c r="C20" s="8"/>
      <c r="D20" s="9"/>
      <c r="E20" s="61" t="str">
        <f t="shared" si="2"/>
        <v/>
      </c>
      <c r="F20" s="41"/>
      <c r="G20" s="10">
        <v>7</v>
      </c>
      <c r="H20" s="8"/>
      <c r="I20" s="8"/>
      <c r="J20" s="9"/>
      <c r="K20" s="61" t="str">
        <f t="shared" si="0"/>
        <v/>
      </c>
      <c r="L20" s="41"/>
      <c r="M20" s="10">
        <v>7</v>
      </c>
      <c r="N20" s="8"/>
      <c r="O20" s="8"/>
      <c r="P20" s="9"/>
      <c r="Q20" s="61" t="str">
        <f t="shared" si="1"/>
        <v/>
      </c>
      <c r="R20" s="41"/>
    </row>
    <row r="21" spans="1:18" ht="19.5" customHeight="1" x14ac:dyDescent="0.3">
      <c r="A21" s="10">
        <v>8</v>
      </c>
      <c r="B21" s="8"/>
      <c r="C21" s="8"/>
      <c r="D21" s="9"/>
      <c r="E21" s="61" t="str">
        <f t="shared" si="2"/>
        <v/>
      </c>
      <c r="F21" s="41"/>
      <c r="G21" s="10">
        <v>8</v>
      </c>
      <c r="H21" s="8"/>
      <c r="I21" s="8"/>
      <c r="J21" s="9"/>
      <c r="K21" s="61" t="str">
        <f t="shared" si="0"/>
        <v/>
      </c>
      <c r="L21" s="41"/>
      <c r="M21" s="10">
        <v>8</v>
      </c>
      <c r="N21" s="8"/>
      <c r="O21" s="8"/>
      <c r="P21" s="9"/>
      <c r="Q21" s="61" t="str">
        <f t="shared" si="1"/>
        <v/>
      </c>
      <c r="R21" s="41"/>
    </row>
    <row r="22" spans="1:18" ht="19.5" customHeight="1" x14ac:dyDescent="0.3">
      <c r="A22" s="10">
        <v>9</v>
      </c>
      <c r="B22" s="8"/>
      <c r="C22" s="8"/>
      <c r="D22" s="9"/>
      <c r="E22" s="61" t="str">
        <f t="shared" si="2"/>
        <v/>
      </c>
      <c r="F22" s="41"/>
      <c r="G22" s="10">
        <v>9</v>
      </c>
      <c r="H22" s="8"/>
      <c r="I22" s="8"/>
      <c r="J22" s="9"/>
      <c r="K22" s="61" t="str">
        <f t="shared" si="0"/>
        <v/>
      </c>
      <c r="L22" s="41"/>
      <c r="M22" s="10">
        <v>9</v>
      </c>
      <c r="N22" s="8"/>
      <c r="O22" s="8"/>
      <c r="P22" s="9"/>
      <c r="Q22" s="61" t="str">
        <f t="shared" si="1"/>
        <v/>
      </c>
      <c r="R22" s="41"/>
    </row>
    <row r="23" spans="1:18" ht="19.5" customHeight="1" x14ac:dyDescent="0.3">
      <c r="A23" s="10">
        <v>10</v>
      </c>
      <c r="B23" s="8"/>
      <c r="C23" s="8"/>
      <c r="D23" s="9"/>
      <c r="E23" s="61" t="str">
        <f t="shared" si="2"/>
        <v/>
      </c>
      <c r="F23" s="41"/>
      <c r="G23" s="10">
        <v>10</v>
      </c>
      <c r="H23" s="8"/>
      <c r="I23" s="8"/>
      <c r="J23" s="9"/>
      <c r="K23" s="61" t="str">
        <f t="shared" si="0"/>
        <v/>
      </c>
      <c r="L23" s="41"/>
      <c r="M23" s="10">
        <v>10</v>
      </c>
      <c r="N23" s="8"/>
      <c r="O23" s="8"/>
      <c r="P23" s="9"/>
      <c r="Q23" s="61" t="str">
        <f t="shared" si="1"/>
        <v/>
      </c>
      <c r="R23" s="41"/>
    </row>
    <row r="24" spans="1:18" ht="19.5" customHeight="1" x14ac:dyDescent="0.3">
      <c r="A24" s="10">
        <v>11</v>
      </c>
      <c r="B24" s="8"/>
      <c r="C24" s="8"/>
      <c r="D24" s="9"/>
      <c r="E24" s="61" t="str">
        <f t="shared" si="2"/>
        <v/>
      </c>
      <c r="F24" s="41"/>
      <c r="G24" s="10">
        <v>11</v>
      </c>
      <c r="H24" s="8"/>
      <c r="I24" s="8"/>
      <c r="J24" s="9"/>
      <c r="K24" s="61" t="str">
        <f t="shared" si="0"/>
        <v/>
      </c>
      <c r="L24" s="41"/>
      <c r="M24" s="10">
        <v>11</v>
      </c>
      <c r="N24" s="8"/>
      <c r="O24" s="8"/>
      <c r="P24" s="9"/>
      <c r="Q24" s="61" t="str">
        <f t="shared" si="1"/>
        <v/>
      </c>
      <c r="R24" s="41"/>
    </row>
    <row r="25" spans="1:18" ht="19.5" customHeight="1" x14ac:dyDescent="0.3">
      <c r="A25" s="10">
        <v>12</v>
      </c>
      <c r="B25" s="8"/>
      <c r="C25" s="8"/>
      <c r="D25" s="9"/>
      <c r="E25" s="61" t="str">
        <f t="shared" si="2"/>
        <v/>
      </c>
      <c r="F25" s="41"/>
      <c r="G25" s="10">
        <v>12</v>
      </c>
      <c r="H25" s="8"/>
      <c r="I25" s="8"/>
      <c r="J25" s="9"/>
      <c r="K25" s="61" t="str">
        <f t="shared" si="0"/>
        <v/>
      </c>
      <c r="L25" s="41"/>
      <c r="M25" s="10">
        <v>12</v>
      </c>
      <c r="N25" s="8"/>
      <c r="O25" s="8"/>
      <c r="P25" s="9"/>
      <c r="Q25" s="61" t="str">
        <f t="shared" si="1"/>
        <v/>
      </c>
      <c r="R25" s="41"/>
    </row>
    <row r="26" spans="1:18" ht="19.5" customHeight="1" x14ac:dyDescent="0.3">
      <c r="A26" s="10">
        <v>13</v>
      </c>
      <c r="B26" s="8"/>
      <c r="C26" s="8"/>
      <c r="D26" s="9"/>
      <c r="E26" s="61" t="str">
        <f t="shared" si="2"/>
        <v/>
      </c>
      <c r="F26" s="41"/>
      <c r="G26" s="10">
        <v>13</v>
      </c>
      <c r="H26" s="8"/>
      <c r="I26" s="8"/>
      <c r="J26" s="9"/>
      <c r="K26" s="61" t="str">
        <f t="shared" si="0"/>
        <v/>
      </c>
      <c r="L26" s="41"/>
      <c r="M26" s="10">
        <v>13</v>
      </c>
      <c r="N26" s="8"/>
      <c r="O26" s="8"/>
      <c r="P26" s="9"/>
      <c r="Q26" s="61" t="str">
        <f t="shared" si="1"/>
        <v/>
      </c>
      <c r="R26" s="41"/>
    </row>
    <row r="27" spans="1:18" ht="19.5" customHeight="1" x14ac:dyDescent="0.3">
      <c r="A27" s="10">
        <v>14</v>
      </c>
      <c r="B27" s="8"/>
      <c r="C27" s="8"/>
      <c r="D27" s="9"/>
      <c r="E27" s="61" t="str">
        <f t="shared" si="2"/>
        <v/>
      </c>
      <c r="F27" s="41"/>
      <c r="G27" s="10">
        <v>14</v>
      </c>
      <c r="H27" s="8"/>
      <c r="I27" s="8"/>
      <c r="J27" s="9"/>
      <c r="K27" s="61" t="str">
        <f t="shared" si="0"/>
        <v/>
      </c>
      <c r="L27" s="41"/>
      <c r="M27" s="10">
        <v>14</v>
      </c>
      <c r="N27" s="8"/>
      <c r="O27" s="8"/>
      <c r="P27" s="9"/>
      <c r="Q27" s="61" t="str">
        <f t="shared" si="1"/>
        <v/>
      </c>
      <c r="R27" s="41"/>
    </row>
    <row r="28" spans="1:18" ht="19.5" customHeight="1" x14ac:dyDescent="0.3">
      <c r="A28" s="10">
        <v>15</v>
      </c>
      <c r="B28" s="8"/>
      <c r="C28" s="8"/>
      <c r="D28" s="9"/>
      <c r="E28" s="61" t="str">
        <f t="shared" si="2"/>
        <v/>
      </c>
      <c r="F28" s="41"/>
      <c r="G28" s="10">
        <v>15</v>
      </c>
      <c r="H28" s="8"/>
      <c r="I28" s="8"/>
      <c r="J28" s="9"/>
      <c r="K28" s="61" t="str">
        <f t="shared" si="0"/>
        <v/>
      </c>
      <c r="L28" s="41"/>
      <c r="M28" s="10">
        <v>15</v>
      </c>
      <c r="N28" s="8"/>
      <c r="O28" s="8"/>
      <c r="P28" s="9"/>
      <c r="Q28" s="61" t="str">
        <f t="shared" si="1"/>
        <v/>
      </c>
      <c r="R28" s="41"/>
    </row>
    <row r="29" spans="1:18" ht="19.5" customHeight="1" x14ac:dyDescent="0.3">
      <c r="A29" s="10">
        <v>16</v>
      </c>
      <c r="B29" s="29"/>
      <c r="C29" s="29"/>
      <c r="D29" s="9"/>
      <c r="E29" s="61" t="str">
        <f t="shared" si="2"/>
        <v/>
      </c>
      <c r="F29" s="41"/>
      <c r="G29" s="10">
        <v>16</v>
      </c>
      <c r="H29" s="29"/>
      <c r="I29" s="29"/>
      <c r="J29" s="9"/>
      <c r="K29" s="61" t="str">
        <f t="shared" si="0"/>
        <v/>
      </c>
      <c r="L29" s="41"/>
      <c r="M29" s="10">
        <v>16</v>
      </c>
      <c r="N29" s="29"/>
      <c r="O29" s="29"/>
      <c r="P29" s="9"/>
      <c r="Q29" s="61" t="str">
        <f t="shared" si="1"/>
        <v/>
      </c>
      <c r="R29" s="41"/>
    </row>
    <row r="30" spans="1:18" ht="19.5" customHeight="1" x14ac:dyDescent="0.3">
      <c r="A30" s="10">
        <v>17</v>
      </c>
      <c r="B30" s="29"/>
      <c r="C30" s="29"/>
      <c r="D30" s="9"/>
      <c r="E30" s="61" t="str">
        <f t="shared" si="2"/>
        <v/>
      </c>
      <c r="F30" s="41"/>
      <c r="G30" s="10">
        <v>17</v>
      </c>
      <c r="H30" s="29"/>
      <c r="I30" s="29"/>
      <c r="J30" s="9"/>
      <c r="K30" s="61" t="str">
        <f t="shared" si="0"/>
        <v/>
      </c>
      <c r="L30" s="41"/>
      <c r="M30" s="10">
        <v>17</v>
      </c>
      <c r="N30" s="29"/>
      <c r="O30" s="29"/>
      <c r="P30" s="9"/>
      <c r="Q30" s="61" t="str">
        <f t="shared" si="1"/>
        <v/>
      </c>
      <c r="R30" s="41"/>
    </row>
    <row r="31" spans="1:18" ht="19.5" customHeight="1" x14ac:dyDescent="0.3">
      <c r="A31" s="10">
        <v>18</v>
      </c>
      <c r="B31" s="29"/>
      <c r="C31" s="29"/>
      <c r="D31" s="9"/>
      <c r="E31" s="61" t="str">
        <f t="shared" si="2"/>
        <v/>
      </c>
      <c r="F31" s="41"/>
      <c r="G31" s="10">
        <v>18</v>
      </c>
      <c r="H31" s="29"/>
      <c r="I31" s="29"/>
      <c r="J31" s="9"/>
      <c r="K31" s="61" t="str">
        <f t="shared" si="0"/>
        <v/>
      </c>
      <c r="L31" s="41"/>
      <c r="M31" s="10">
        <v>18</v>
      </c>
      <c r="N31" s="29"/>
      <c r="O31" s="29"/>
      <c r="P31" s="9"/>
      <c r="Q31" s="61" t="str">
        <f t="shared" si="1"/>
        <v/>
      </c>
      <c r="R31" s="41"/>
    </row>
    <row r="32" spans="1:18" ht="19.5" customHeight="1" x14ac:dyDescent="0.3">
      <c r="A32" s="10">
        <v>19</v>
      </c>
      <c r="B32" s="29"/>
      <c r="C32" s="29"/>
      <c r="D32" s="9"/>
      <c r="E32" s="61" t="str">
        <f t="shared" si="2"/>
        <v/>
      </c>
      <c r="F32" s="41"/>
      <c r="G32" s="10">
        <v>19</v>
      </c>
      <c r="H32" s="29"/>
      <c r="I32" s="29"/>
      <c r="J32" s="9"/>
      <c r="K32" s="61" t="str">
        <f t="shared" si="0"/>
        <v/>
      </c>
      <c r="L32" s="41"/>
      <c r="M32" s="10">
        <v>19</v>
      </c>
      <c r="N32" s="29"/>
      <c r="O32" s="29"/>
      <c r="P32" s="9"/>
      <c r="Q32" s="61" t="str">
        <f t="shared" si="1"/>
        <v/>
      </c>
      <c r="R32" s="41"/>
    </row>
    <row r="33" spans="1:18" ht="19.5" customHeight="1" x14ac:dyDescent="0.3">
      <c r="A33" s="10">
        <v>20</v>
      </c>
      <c r="B33" s="29"/>
      <c r="C33" s="29"/>
      <c r="D33" s="9"/>
      <c r="E33" s="61" t="str">
        <f t="shared" si="2"/>
        <v/>
      </c>
      <c r="F33" s="41"/>
      <c r="G33" s="10">
        <v>20</v>
      </c>
      <c r="H33" s="29"/>
      <c r="I33" s="29"/>
      <c r="J33" s="9"/>
      <c r="K33" s="61" t="str">
        <f t="shared" si="0"/>
        <v/>
      </c>
      <c r="L33" s="41"/>
      <c r="M33" s="10">
        <v>20</v>
      </c>
      <c r="N33" s="29"/>
      <c r="O33" s="29"/>
      <c r="P33" s="9"/>
      <c r="Q33" s="61" t="str">
        <f t="shared" si="1"/>
        <v/>
      </c>
      <c r="R33" s="41"/>
    </row>
    <row r="34" spans="1:18" ht="19.5" customHeight="1" x14ac:dyDescent="0.3">
      <c r="A34" s="10">
        <v>21</v>
      </c>
      <c r="B34" s="29"/>
      <c r="C34" s="29"/>
      <c r="D34" s="9"/>
      <c r="E34" s="61" t="str">
        <f t="shared" si="2"/>
        <v/>
      </c>
      <c r="F34" s="41"/>
      <c r="G34" s="10">
        <v>21</v>
      </c>
      <c r="H34" s="29"/>
      <c r="I34" s="29"/>
      <c r="J34" s="9"/>
      <c r="K34" s="61" t="str">
        <f t="shared" si="0"/>
        <v/>
      </c>
      <c r="L34" s="41"/>
      <c r="M34" s="10">
        <v>21</v>
      </c>
      <c r="N34" s="29"/>
      <c r="O34" s="29"/>
      <c r="P34" s="9"/>
      <c r="Q34" s="61" t="str">
        <f t="shared" si="1"/>
        <v/>
      </c>
      <c r="R34" s="41"/>
    </row>
    <row r="35" spans="1:18" ht="19.5" customHeight="1" x14ac:dyDescent="0.3">
      <c r="A35" s="10">
        <v>22</v>
      </c>
      <c r="B35" s="29"/>
      <c r="C35" s="29"/>
      <c r="D35" s="9"/>
      <c r="E35" s="61" t="str">
        <f t="shared" si="2"/>
        <v/>
      </c>
      <c r="F35" s="41"/>
      <c r="G35" s="10">
        <v>22</v>
      </c>
      <c r="H35" s="29"/>
      <c r="I35" s="29"/>
      <c r="J35" s="9"/>
      <c r="K35" s="61" t="str">
        <f t="shared" si="0"/>
        <v/>
      </c>
      <c r="L35" s="41"/>
      <c r="M35" s="10">
        <v>22</v>
      </c>
      <c r="N35" s="29"/>
      <c r="O35" s="29"/>
      <c r="P35" s="9"/>
      <c r="Q35" s="61" t="str">
        <f t="shared" si="1"/>
        <v/>
      </c>
      <c r="R35" s="41"/>
    </row>
    <row r="36" spans="1:18" ht="19.5" customHeight="1" x14ac:dyDescent="0.3">
      <c r="A36" s="10">
        <v>23</v>
      </c>
      <c r="B36" s="29"/>
      <c r="C36" s="29"/>
      <c r="D36" s="9"/>
      <c r="E36" s="61" t="str">
        <f t="shared" si="2"/>
        <v/>
      </c>
      <c r="F36" s="41"/>
      <c r="G36" s="10">
        <v>23</v>
      </c>
      <c r="H36" s="29"/>
      <c r="I36" s="29"/>
      <c r="J36" s="9"/>
      <c r="K36" s="61" t="str">
        <f t="shared" si="0"/>
        <v/>
      </c>
      <c r="L36" s="41"/>
      <c r="M36" s="10">
        <v>23</v>
      </c>
      <c r="N36" s="29"/>
      <c r="O36" s="29"/>
      <c r="P36" s="9"/>
      <c r="Q36" s="61" t="str">
        <f t="shared" si="1"/>
        <v/>
      </c>
      <c r="R36" s="41"/>
    </row>
    <row r="37" spans="1:18" ht="19.5" customHeight="1" x14ac:dyDescent="0.3">
      <c r="A37" s="10">
        <v>24</v>
      </c>
      <c r="B37" s="29"/>
      <c r="C37" s="29"/>
      <c r="D37" s="9"/>
      <c r="E37" s="61" t="str">
        <f t="shared" si="2"/>
        <v/>
      </c>
      <c r="F37" s="41"/>
      <c r="G37" s="10">
        <v>24</v>
      </c>
      <c r="H37" s="29"/>
      <c r="I37" s="29"/>
      <c r="J37" s="9"/>
      <c r="K37" s="61" t="str">
        <f t="shared" si="0"/>
        <v/>
      </c>
      <c r="L37" s="41"/>
      <c r="M37" s="10">
        <v>24</v>
      </c>
      <c r="N37" s="29"/>
      <c r="O37" s="29"/>
      <c r="P37" s="9"/>
      <c r="Q37" s="61" t="str">
        <f t="shared" si="1"/>
        <v/>
      </c>
      <c r="R37" s="41"/>
    </row>
    <row r="38" spans="1:18" ht="19.5" customHeight="1" thickBot="1" x14ac:dyDescent="0.35">
      <c r="A38" s="10">
        <v>25</v>
      </c>
      <c r="B38" s="29"/>
      <c r="C38" s="29"/>
      <c r="D38" s="9"/>
      <c r="E38" s="61" t="str">
        <f t="shared" si="2"/>
        <v/>
      </c>
      <c r="F38" s="43"/>
      <c r="G38" s="10">
        <v>25</v>
      </c>
      <c r="H38" s="29"/>
      <c r="I38" s="29"/>
      <c r="J38" s="9"/>
      <c r="K38" s="61" t="str">
        <f t="shared" si="0"/>
        <v/>
      </c>
      <c r="L38" s="43"/>
      <c r="M38" s="10">
        <v>25</v>
      </c>
      <c r="N38" s="29"/>
      <c r="O38" s="29"/>
      <c r="P38" s="9"/>
      <c r="Q38" s="61" t="str">
        <f t="shared" si="1"/>
        <v/>
      </c>
      <c r="R38" s="43"/>
    </row>
    <row r="39" spans="1:18" customFormat="1" ht="19.5" customHeight="1" thickBot="1" x14ac:dyDescent="0.35">
      <c r="A39" s="2"/>
      <c r="B39" s="2"/>
      <c r="C39" s="2"/>
      <c r="D39" s="30" t="s">
        <v>37</v>
      </c>
      <c r="E39" s="74" t="e">
        <f>AVERAGE(E14:E38)</f>
        <v>#DIV/0!</v>
      </c>
      <c r="F39" s="2"/>
      <c r="G39" s="2"/>
      <c r="H39" s="2"/>
      <c r="I39" s="2"/>
      <c r="J39" s="30" t="s">
        <v>37</v>
      </c>
      <c r="K39" s="74" t="e">
        <f>AVERAGE(K14:K38)</f>
        <v>#DIV/0!</v>
      </c>
      <c r="L39" s="2"/>
      <c r="M39" s="2"/>
      <c r="N39" s="2"/>
      <c r="O39" s="2"/>
      <c r="P39" s="30" t="s">
        <v>37</v>
      </c>
      <c r="Q39" s="74" t="e">
        <f>AVERAGE(Q14:Q38)</f>
        <v>#DIV/0!</v>
      </c>
      <c r="R39" s="2"/>
    </row>
    <row r="40" spans="1:18" customFormat="1" ht="19.5" customHeight="1" thickBot="1" x14ac:dyDescent="0.35">
      <c r="A40" s="2"/>
      <c r="B40" s="2"/>
      <c r="C40" s="2"/>
      <c r="D40" s="35" t="s">
        <v>14</v>
      </c>
      <c r="E40" s="189">
        <f>COUNT(E14:E38)*VALUES!$B$34</f>
        <v>0</v>
      </c>
      <c r="F40" s="2"/>
      <c r="G40" s="2"/>
      <c r="H40" s="2"/>
      <c r="I40" s="2"/>
      <c r="J40" s="35" t="s">
        <v>14</v>
      </c>
      <c r="K40" s="189">
        <f>COUNT(K14:K38)*VALUES!$B$34</f>
        <v>0</v>
      </c>
      <c r="L40" s="2"/>
      <c r="M40" s="2"/>
      <c r="N40" s="2"/>
      <c r="O40" s="2"/>
      <c r="P40" s="35" t="s">
        <v>14</v>
      </c>
      <c r="Q40" s="189">
        <f>COUNT(Q14:Q38)*VALUES!$B$34</f>
        <v>0</v>
      </c>
      <c r="R40" s="2"/>
    </row>
    <row r="41" spans="1:18" customFormat="1" ht="19.5" customHeight="1" x14ac:dyDescent="0.3">
      <c r="A41" s="164" t="s">
        <v>38</v>
      </c>
      <c r="B41" s="164"/>
      <c r="C41" s="2"/>
      <c r="D41" s="2"/>
      <c r="E41" s="2"/>
      <c r="F41" s="2"/>
      <c r="G41" s="164" t="s">
        <v>38</v>
      </c>
      <c r="H41" s="164"/>
      <c r="I41" s="2"/>
      <c r="J41" s="2"/>
      <c r="K41" s="2"/>
      <c r="L41" s="2"/>
      <c r="M41" s="164" t="s">
        <v>38</v>
      </c>
      <c r="N41" s="164"/>
      <c r="O41" s="2"/>
      <c r="P41" s="2"/>
      <c r="Q41" s="2"/>
      <c r="R41" s="2"/>
    </row>
    <row r="42" spans="1:18" customFormat="1" ht="19.5" customHeight="1" x14ac:dyDescent="0.3">
      <c r="A42" s="10">
        <v>1</v>
      </c>
      <c r="B42" s="29"/>
      <c r="C42" s="29"/>
      <c r="D42" s="11"/>
      <c r="E42" s="31" t="str">
        <f t="shared" ref="E42:E43" si="3">IF(ISBLANK(D42), "", DATEDIF(D42,"1.9.2022","Y"))</f>
        <v/>
      </c>
      <c r="F42" s="41"/>
      <c r="G42" s="10">
        <v>1</v>
      </c>
      <c r="H42" s="29"/>
      <c r="I42" s="29"/>
      <c r="J42" s="11"/>
      <c r="K42" s="31" t="str">
        <f t="shared" ref="K42:K43" si="4">IF(ISBLANK(J42), "", DATEDIF(J42,"1.9.2022","Y"))</f>
        <v/>
      </c>
      <c r="L42" s="41"/>
      <c r="M42" s="10">
        <v>1</v>
      </c>
      <c r="N42" s="29"/>
      <c r="O42" s="29"/>
      <c r="P42" s="11"/>
      <c r="Q42" s="31" t="str">
        <f t="shared" ref="Q42:Q43" si="5">IF(ISBLANK(P42), "", DATEDIF(P42,"1.9.2022","Y"))</f>
        <v/>
      </c>
      <c r="R42" s="41"/>
    </row>
    <row r="43" spans="1:18" customFormat="1" ht="19.5" customHeight="1" x14ac:dyDescent="0.3">
      <c r="A43" s="10">
        <v>2</v>
      </c>
      <c r="B43" s="29"/>
      <c r="C43" s="29"/>
      <c r="D43" s="11"/>
      <c r="E43" s="28" t="str">
        <f t="shared" si="3"/>
        <v/>
      </c>
      <c r="F43" s="43"/>
      <c r="G43" s="10">
        <v>2</v>
      </c>
      <c r="H43" s="29"/>
      <c r="I43" s="29"/>
      <c r="J43" s="11"/>
      <c r="K43" s="28" t="str">
        <f t="shared" si="4"/>
        <v/>
      </c>
      <c r="L43" s="43"/>
      <c r="M43" s="10">
        <v>2</v>
      </c>
      <c r="N43" s="29"/>
      <c r="O43" s="29"/>
      <c r="P43" s="11"/>
      <c r="Q43" s="28" t="str">
        <f t="shared" si="5"/>
        <v/>
      </c>
      <c r="R43" s="43"/>
    </row>
    <row r="44" spans="1:18" customFormat="1" ht="19.5" customHeight="1" x14ac:dyDescent="0.3"/>
    <row r="45" spans="1:18" customFormat="1" ht="19.5" customHeight="1" x14ac:dyDescent="0.3"/>
    <row r="46" spans="1:18" customFormat="1" ht="19.5" customHeight="1" x14ac:dyDescent="0.3"/>
    <row r="47" spans="1:18" customFormat="1" x14ac:dyDescent="0.3"/>
    <row r="48" spans="1:18" customFormat="1" ht="16.5" customHeight="1" x14ac:dyDescent="0.3"/>
    <row r="49" customFormat="1" ht="16.5" customHeight="1" x14ac:dyDescent="0.3"/>
    <row r="50" customFormat="1" x14ac:dyDescent="0.3"/>
    <row r="51" customFormat="1" ht="16.5" customHeight="1" x14ac:dyDescent="0.3"/>
    <row r="52" customFormat="1" ht="16.5" customHeight="1" x14ac:dyDescent="0.3"/>
    <row r="53" customFormat="1" ht="16.5" customHeight="1" x14ac:dyDescent="0.3"/>
    <row r="54" customFormat="1" ht="16.5" customHeight="1" x14ac:dyDescent="0.3"/>
    <row r="55" customFormat="1" ht="16.5" customHeight="1" x14ac:dyDescent="0.3"/>
    <row r="56" customFormat="1" ht="16.5" customHeight="1" x14ac:dyDescent="0.3"/>
    <row r="57" customFormat="1" ht="16.5" customHeight="1" x14ac:dyDescent="0.3"/>
    <row r="58" customFormat="1" ht="16.5" customHeight="1" x14ac:dyDescent="0.3"/>
    <row r="59" customFormat="1" ht="24" customHeight="1" x14ac:dyDescent="0.3"/>
    <row r="60" customFormat="1" ht="18.75" customHeight="1" x14ac:dyDescent="0.3"/>
    <row r="61" customFormat="1" ht="18.75" customHeight="1" x14ac:dyDescent="0.3"/>
    <row r="62" customFormat="1" ht="18.75" customHeight="1" x14ac:dyDescent="0.3"/>
    <row r="63" customFormat="1" ht="18.75" customHeight="1" x14ac:dyDescent="0.3"/>
    <row r="64" customFormat="1" ht="18.75" customHeight="1" x14ac:dyDescent="0.3"/>
    <row r="65" customFormat="1" ht="18.75" customHeight="1" x14ac:dyDescent="0.3"/>
    <row r="66" customFormat="1" ht="18.75" customHeight="1" x14ac:dyDescent="0.3"/>
    <row r="67" customFormat="1" ht="18.75" customHeight="1" x14ac:dyDescent="0.3"/>
    <row r="68" customFormat="1" ht="18.75" customHeight="1" x14ac:dyDescent="0.3"/>
    <row r="69" customFormat="1" ht="16.5" customHeight="1" x14ac:dyDescent="0.3"/>
    <row r="70" customFormat="1" ht="16.5" customHeight="1" x14ac:dyDescent="0.3"/>
    <row r="71" customFormat="1" ht="16.5" customHeight="1" x14ac:dyDescent="0.3"/>
    <row r="72" customFormat="1" ht="18.75" customHeight="1" x14ac:dyDescent="0.3"/>
    <row r="73" customFormat="1" ht="18.75" customHeight="1" x14ac:dyDescent="0.3"/>
    <row r="74" customFormat="1" x14ac:dyDescent="0.3"/>
  </sheetData>
  <sheetProtection algorithmName="SHA-512" hashValue="wgRB9mj3jtLTT/ojLtywgGLlVUG1+aZPkgfJH6KXIl9qW1g+JC8/x9LZENtGELWmDxrr+3V84Lzx/X9qtKXszQ==" saltValue="aVK0ffr1OvXJ8JaYNpz8zQ==" spinCount="100000" sheet="1" objects="1" scenarios="1"/>
  <mergeCells count="15">
    <mergeCell ref="A41:B41"/>
    <mergeCell ref="G41:H41"/>
    <mergeCell ref="M41:N41"/>
    <mergeCell ref="A5:F5"/>
    <mergeCell ref="G5:L5"/>
    <mergeCell ref="M5:R5"/>
    <mergeCell ref="A6:F7"/>
    <mergeCell ref="G6:L7"/>
    <mergeCell ref="M6:R7"/>
    <mergeCell ref="A1:F3"/>
    <mergeCell ref="G1:L3"/>
    <mergeCell ref="M1:R3"/>
    <mergeCell ref="A4:F4"/>
    <mergeCell ref="G4:L4"/>
    <mergeCell ref="M4:R4"/>
  </mergeCells>
  <pageMargins left="0.7" right="0.7" top="0.75" bottom="0.75" header="0.3" footer="0.3"/>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D2CC-DCF5-41F2-81A7-7C4511949B54}">
  <dimension ref="A1:AD84"/>
  <sheetViews>
    <sheetView zoomScale="50" zoomScaleNormal="50" workbookViewId="0">
      <selection sqref="A1:F5"/>
    </sheetView>
  </sheetViews>
  <sheetFormatPr defaultRowHeight="16.5" x14ac:dyDescent="0.3"/>
  <cols>
    <col min="1" max="1" width="14.5" style="1" customWidth="1"/>
    <col min="2" max="2" width="18.875" style="1" customWidth="1"/>
    <col min="3" max="3" width="19" style="1" customWidth="1"/>
    <col min="4" max="6" width="10.625" style="1" customWidth="1"/>
    <col min="7" max="7" width="14.5" style="1" customWidth="1"/>
    <col min="8" max="9" width="18.875" style="1" customWidth="1"/>
    <col min="10" max="12" width="10.625" style="1" customWidth="1"/>
    <col min="13" max="13" width="14.5" style="1" customWidth="1"/>
    <col min="14" max="15" width="18.875" style="1" customWidth="1"/>
    <col min="16" max="18" width="10.625" style="1" customWidth="1"/>
    <col min="19" max="19" width="14.375" style="1" customWidth="1"/>
    <col min="20" max="20" width="19" style="1" customWidth="1"/>
    <col min="21" max="21" width="19" customWidth="1"/>
    <col min="22" max="24" width="10.625" customWidth="1"/>
    <col min="25" max="25" width="14.5" customWidth="1"/>
    <col min="26" max="27" width="19" customWidth="1"/>
    <col min="28" max="29" width="10.625" customWidth="1"/>
    <col min="30" max="30" width="10.625" style="1" customWidth="1"/>
    <col min="31" max="16384" width="9" style="1"/>
  </cols>
  <sheetData>
    <row r="1" spans="1:30" customFormat="1" ht="16.5" customHeight="1" x14ac:dyDescent="0.3">
      <c r="A1" s="136" t="s">
        <v>114</v>
      </c>
      <c r="B1" s="137"/>
      <c r="C1" s="137"/>
      <c r="D1" s="137"/>
      <c r="E1" s="137"/>
      <c r="F1" s="166"/>
      <c r="G1" s="136" t="s">
        <v>114</v>
      </c>
      <c r="H1" s="137"/>
      <c r="I1" s="137"/>
      <c r="J1" s="137"/>
      <c r="K1" s="137"/>
      <c r="L1" s="166"/>
      <c r="M1" s="136" t="s">
        <v>114</v>
      </c>
      <c r="N1" s="137"/>
      <c r="O1" s="137"/>
      <c r="P1" s="137"/>
      <c r="Q1" s="137"/>
      <c r="R1" s="166"/>
      <c r="S1" s="136" t="s">
        <v>114</v>
      </c>
      <c r="T1" s="137"/>
      <c r="U1" s="137"/>
      <c r="V1" s="137"/>
      <c r="W1" s="137"/>
      <c r="X1" s="166"/>
      <c r="Y1" s="136" t="s">
        <v>114</v>
      </c>
      <c r="Z1" s="137"/>
      <c r="AA1" s="137"/>
      <c r="AB1" s="137"/>
      <c r="AC1" s="137"/>
      <c r="AD1" s="166"/>
    </row>
    <row r="2" spans="1:30" customFormat="1" ht="16.5" customHeight="1" x14ac:dyDescent="0.3">
      <c r="A2" s="138"/>
      <c r="B2" s="139"/>
      <c r="C2" s="139"/>
      <c r="D2" s="139"/>
      <c r="E2" s="139"/>
      <c r="F2" s="167"/>
      <c r="G2" s="138"/>
      <c r="H2" s="139"/>
      <c r="I2" s="139"/>
      <c r="J2" s="139"/>
      <c r="K2" s="139"/>
      <c r="L2" s="167"/>
      <c r="M2" s="138"/>
      <c r="N2" s="139"/>
      <c r="O2" s="139"/>
      <c r="P2" s="139"/>
      <c r="Q2" s="139"/>
      <c r="R2" s="167"/>
      <c r="S2" s="138"/>
      <c r="T2" s="139"/>
      <c r="U2" s="139"/>
      <c r="V2" s="139"/>
      <c r="W2" s="139"/>
      <c r="X2" s="167"/>
      <c r="Y2" s="138"/>
      <c r="Z2" s="139"/>
      <c r="AA2" s="139"/>
      <c r="AB2" s="139"/>
      <c r="AC2" s="139"/>
      <c r="AD2" s="167"/>
    </row>
    <row r="3" spans="1:30" customFormat="1" ht="16.5" customHeight="1" x14ac:dyDescent="0.3">
      <c r="A3" s="140"/>
      <c r="B3" s="141"/>
      <c r="C3" s="141"/>
      <c r="D3" s="141"/>
      <c r="E3" s="141"/>
      <c r="F3" s="168"/>
      <c r="G3" s="140"/>
      <c r="H3" s="141"/>
      <c r="I3" s="141"/>
      <c r="J3" s="141"/>
      <c r="K3" s="141"/>
      <c r="L3" s="168"/>
      <c r="M3" s="140"/>
      <c r="N3" s="141"/>
      <c r="O3" s="141"/>
      <c r="P3" s="141"/>
      <c r="Q3" s="141"/>
      <c r="R3" s="168"/>
      <c r="S3" s="140"/>
      <c r="T3" s="141"/>
      <c r="U3" s="141"/>
      <c r="V3" s="141"/>
      <c r="W3" s="141"/>
      <c r="X3" s="168"/>
      <c r="Y3" s="140"/>
      <c r="Z3" s="141"/>
      <c r="AA3" s="141"/>
      <c r="AB3" s="141"/>
      <c r="AC3" s="141"/>
      <c r="AD3" s="168"/>
    </row>
    <row r="4" spans="1:30" customFormat="1" ht="16.5" customHeight="1" x14ac:dyDescent="0.3">
      <c r="A4" s="165" t="s">
        <v>115</v>
      </c>
      <c r="B4" s="165"/>
      <c r="C4" s="165"/>
      <c r="D4" s="165"/>
      <c r="E4" s="165"/>
      <c r="F4" s="165"/>
      <c r="G4" s="165" t="s">
        <v>115</v>
      </c>
      <c r="H4" s="165"/>
      <c r="I4" s="165"/>
      <c r="J4" s="165"/>
      <c r="K4" s="165"/>
      <c r="L4" s="165"/>
      <c r="M4" s="165" t="s">
        <v>115</v>
      </c>
      <c r="N4" s="165"/>
      <c r="O4" s="165"/>
      <c r="P4" s="165"/>
      <c r="Q4" s="165"/>
      <c r="R4" s="165"/>
      <c r="S4" s="165" t="s">
        <v>115</v>
      </c>
      <c r="T4" s="165"/>
      <c r="U4" s="165"/>
      <c r="V4" s="165"/>
      <c r="W4" s="165"/>
      <c r="X4" s="165"/>
      <c r="Y4" s="165" t="s">
        <v>115</v>
      </c>
      <c r="Z4" s="165"/>
      <c r="AA4" s="165"/>
      <c r="AB4" s="165"/>
      <c r="AC4" s="165"/>
      <c r="AD4" s="165"/>
    </row>
    <row r="5" spans="1:30" customFormat="1" ht="16.5" customHeight="1" x14ac:dyDescent="0.3">
      <c r="A5" s="163" t="s">
        <v>0</v>
      </c>
      <c r="B5" s="163"/>
      <c r="C5" s="163"/>
      <c r="D5" s="163"/>
      <c r="E5" s="163"/>
      <c r="F5" s="163"/>
      <c r="G5" s="163" t="s">
        <v>0</v>
      </c>
      <c r="H5" s="163"/>
      <c r="I5" s="163"/>
      <c r="J5" s="163"/>
      <c r="K5" s="163"/>
      <c r="L5" s="163"/>
      <c r="M5" s="163" t="s">
        <v>0</v>
      </c>
      <c r="N5" s="163"/>
      <c r="O5" s="163"/>
      <c r="P5" s="163"/>
      <c r="Q5" s="163"/>
      <c r="R5" s="163"/>
      <c r="S5" s="163" t="s">
        <v>0</v>
      </c>
      <c r="T5" s="163"/>
      <c r="U5" s="163"/>
      <c r="V5" s="163"/>
      <c r="W5" s="163"/>
      <c r="X5" s="163"/>
      <c r="Y5" s="163" t="s">
        <v>0</v>
      </c>
      <c r="Z5" s="163"/>
      <c r="AA5" s="163"/>
      <c r="AB5" s="163"/>
      <c r="AC5" s="163"/>
      <c r="AD5" s="163"/>
    </row>
    <row r="6" spans="1:30" customFormat="1" ht="16.5" customHeight="1" x14ac:dyDescent="0.3">
      <c r="A6" s="183" t="s">
        <v>92</v>
      </c>
      <c r="B6" s="184"/>
      <c r="C6" s="184"/>
      <c r="D6" s="184"/>
      <c r="E6" s="184"/>
      <c r="F6" s="184"/>
      <c r="G6" s="183" t="s">
        <v>92</v>
      </c>
      <c r="H6" s="184"/>
      <c r="I6" s="184"/>
      <c r="J6" s="184"/>
      <c r="K6" s="184"/>
      <c r="L6" s="184"/>
      <c r="M6" s="183" t="s">
        <v>92</v>
      </c>
      <c r="N6" s="184"/>
      <c r="O6" s="184"/>
      <c r="P6" s="184"/>
      <c r="Q6" s="184"/>
      <c r="R6" s="184"/>
      <c r="S6" s="183" t="s">
        <v>92</v>
      </c>
      <c r="T6" s="184"/>
      <c r="U6" s="184"/>
      <c r="V6" s="184"/>
      <c r="W6" s="184"/>
      <c r="X6" s="184"/>
      <c r="Y6" s="183" t="s">
        <v>92</v>
      </c>
      <c r="Z6" s="184"/>
      <c r="AA6" s="184"/>
      <c r="AB6" s="184"/>
      <c r="AC6" s="184"/>
      <c r="AD6" s="184"/>
    </row>
    <row r="7" spans="1:30" customFormat="1" ht="16.5" customHeight="1" x14ac:dyDescent="0.3">
      <c r="A7" s="185"/>
      <c r="B7" s="186"/>
      <c r="C7" s="186"/>
      <c r="D7" s="186"/>
      <c r="E7" s="186"/>
      <c r="F7" s="186"/>
      <c r="G7" s="185"/>
      <c r="H7" s="186"/>
      <c r="I7" s="186"/>
      <c r="J7" s="186"/>
      <c r="K7" s="186"/>
      <c r="L7" s="186"/>
      <c r="M7" s="185"/>
      <c r="N7" s="186"/>
      <c r="O7" s="186"/>
      <c r="P7" s="186"/>
      <c r="Q7" s="186"/>
      <c r="R7" s="186"/>
      <c r="S7" s="185"/>
      <c r="T7" s="186"/>
      <c r="U7" s="186"/>
      <c r="V7" s="186"/>
      <c r="W7" s="186"/>
      <c r="X7" s="186"/>
      <c r="Y7" s="185"/>
      <c r="Z7" s="186"/>
      <c r="AA7" s="186"/>
      <c r="AB7" s="186"/>
      <c r="AC7" s="186"/>
      <c r="AD7" s="186"/>
    </row>
    <row r="8" spans="1:30" customFormat="1" ht="16.5" customHeight="1" x14ac:dyDescent="0.3">
      <c r="A8" s="113" t="s">
        <v>76</v>
      </c>
      <c r="B8" s="75">
        <f>COUNT(E14:E48)</f>
        <v>0</v>
      </c>
      <c r="C8" s="24"/>
      <c r="D8" s="24"/>
      <c r="E8" s="24"/>
      <c r="F8" s="24"/>
      <c r="G8" s="113" t="s">
        <v>76</v>
      </c>
      <c r="H8" s="76">
        <f>COUNT(K14:K48)</f>
        <v>0</v>
      </c>
      <c r="I8" s="24"/>
      <c r="J8" s="24"/>
      <c r="K8" s="24"/>
      <c r="L8" s="24"/>
      <c r="M8" s="113" t="s">
        <v>76</v>
      </c>
      <c r="N8" s="76">
        <f>COUNT(Q14:Q48)</f>
        <v>0</v>
      </c>
      <c r="O8" s="24"/>
      <c r="P8" s="24"/>
      <c r="Q8" s="24"/>
      <c r="R8" s="24"/>
      <c r="S8" s="113" t="s">
        <v>76</v>
      </c>
      <c r="T8" s="76">
        <f>COUNT(W14:W48)</f>
        <v>0</v>
      </c>
      <c r="U8" s="24"/>
      <c r="V8" s="24"/>
      <c r="W8" s="24"/>
      <c r="X8" s="24"/>
      <c r="Y8" s="113" t="s">
        <v>76</v>
      </c>
      <c r="Z8" s="76">
        <f>COUNT(AC14:AC48)</f>
        <v>0</v>
      </c>
      <c r="AA8" s="24"/>
      <c r="AB8" s="24"/>
      <c r="AC8" s="24"/>
      <c r="AD8" s="24"/>
    </row>
    <row r="9" spans="1:30" customFormat="1" ht="16.5" customHeight="1" x14ac:dyDescent="0.3">
      <c r="A9" s="62" t="s">
        <v>39</v>
      </c>
      <c r="B9" s="73" t="e">
        <f>IF(E49&lt;=6.99,"MINI",IF(AND(E49&gt;=7,E49&lt;=9.99),"CHILDREN",IF(AND(E49&gt;=10,E49&lt;=12.99),"CADET",IF(AND(E49&gt;=13,E49&lt;=15.99),"JUNIOR",IF(E49&gt;=16,"SENIOR","")))))</f>
        <v>#DIV/0!</v>
      </c>
      <c r="C9" s="24"/>
      <c r="D9" s="24"/>
      <c r="E9" s="24"/>
      <c r="F9" s="24"/>
      <c r="G9" s="62" t="s">
        <v>39</v>
      </c>
      <c r="H9" s="71" t="e">
        <f>IF(K49&lt;=6.99,"MINI",IF(AND(K49&gt;=7,K49&lt;=9.99),"CHILDREN",IF(AND(K49&gt;=10,K49&lt;=12.99),"CADET",IF(AND(K49&gt;=13,K49&lt;=15.99),"JUNIOR",IF(K49&gt;=16,"SENIOR","")))))</f>
        <v>#DIV/0!</v>
      </c>
      <c r="I9" s="24"/>
      <c r="J9" s="24"/>
      <c r="K9" s="24"/>
      <c r="L9" s="24"/>
      <c r="M9" s="62" t="s">
        <v>39</v>
      </c>
      <c r="N9" s="71" t="e">
        <f>IF(Q49&lt;=6.99,"MINI",IF(AND(Q49&gt;=7,Q49&lt;=9.99),"CHILDREN",IF(AND(Q49&gt;=10,Q49&lt;=12.99),"CADET",IF(AND(Q49&gt;=13,Q49&lt;=15.99),"JUNIOR",IF(Q49&gt;=16,"SENIOR","")))))</f>
        <v>#DIV/0!</v>
      </c>
      <c r="O9" s="24"/>
      <c r="P9" s="24"/>
      <c r="Q9" s="24"/>
      <c r="R9" s="24"/>
      <c r="S9" s="62" t="s">
        <v>39</v>
      </c>
      <c r="T9" s="71" t="e">
        <f>IF(W49&lt;=6.99,"MINI",IF(AND(W49&gt;=7,W49&lt;=9.99),"CHILDREN",IF(AND(W49&gt;=10,W49&lt;=12.99),"CADET",IF(AND(W49&gt;=13,W49&lt;=15.99),"JUNIOR",IF(W49&gt;=16,"SENIOR","")))))</f>
        <v>#DIV/0!</v>
      </c>
      <c r="U9" s="24"/>
      <c r="V9" s="24"/>
      <c r="W9" s="24"/>
      <c r="X9" s="24"/>
      <c r="Y9" s="62" t="s">
        <v>39</v>
      </c>
      <c r="Z9" s="71" t="e">
        <f>IF(AC49&lt;=6.99,"MINI",IF(AND(AC49&gt;=7,AC49&lt;=9.99),"CHILDREN",IF(AND(AC49&gt;=10,AC49&lt;=12.99),"CADET",IF(AND(AC49&gt;=13,AC49&lt;=15.99),"JUNIOR",IF(AC49&gt;=16,"SENIOR","")))))</f>
        <v>#DIV/0!</v>
      </c>
      <c r="AA9" s="24"/>
      <c r="AB9" s="24"/>
      <c r="AC9" s="24"/>
      <c r="AD9" s="24"/>
    </row>
    <row r="10" spans="1:30" ht="16.5" customHeight="1" x14ac:dyDescent="0.3">
      <c r="A10" s="38" t="s">
        <v>35</v>
      </c>
      <c r="B10" s="49"/>
      <c r="C10" s="36"/>
      <c r="D10" s="24"/>
      <c r="E10" s="24"/>
      <c r="F10" s="24"/>
      <c r="G10" s="38" t="s">
        <v>35</v>
      </c>
      <c r="H10" s="37"/>
      <c r="I10" s="36"/>
      <c r="J10" s="24"/>
      <c r="K10" s="24"/>
      <c r="L10" s="24"/>
      <c r="M10" s="38" t="s">
        <v>35</v>
      </c>
      <c r="N10" s="37"/>
      <c r="O10" s="36"/>
      <c r="P10" s="24"/>
      <c r="Q10" s="24"/>
      <c r="R10" s="24"/>
      <c r="S10" s="38" t="s">
        <v>35</v>
      </c>
      <c r="T10" s="37"/>
      <c r="U10" s="36"/>
      <c r="V10" s="24"/>
      <c r="W10" s="24"/>
      <c r="X10" s="24"/>
      <c r="Y10" s="38" t="s">
        <v>35</v>
      </c>
      <c r="Z10" s="37"/>
      <c r="AA10" s="36"/>
      <c r="AB10" s="24"/>
      <c r="AC10" s="24"/>
      <c r="AD10" s="24"/>
    </row>
    <row r="11" spans="1:30" ht="16.5" customHeight="1" x14ac:dyDescent="0.3">
      <c r="A11" s="38" t="s">
        <v>36</v>
      </c>
      <c r="B11" s="50">
        <v>0</v>
      </c>
      <c r="C11" s="24"/>
      <c r="D11" s="24"/>
      <c r="E11" s="24"/>
      <c r="F11" s="24"/>
      <c r="G11" s="38" t="s">
        <v>36</v>
      </c>
      <c r="H11" s="44">
        <v>0</v>
      </c>
      <c r="I11" s="24"/>
      <c r="J11" s="24"/>
      <c r="K11" s="24"/>
      <c r="L11" s="24"/>
      <c r="M11" s="38" t="s">
        <v>36</v>
      </c>
      <c r="N11" s="44">
        <v>0</v>
      </c>
      <c r="O11" s="24"/>
      <c r="P11" s="24"/>
      <c r="Q11" s="24"/>
      <c r="R11" s="24"/>
      <c r="S11" s="38" t="s">
        <v>36</v>
      </c>
      <c r="T11" s="44">
        <v>0</v>
      </c>
      <c r="U11" s="24"/>
      <c r="V11" s="24"/>
      <c r="W11" s="24"/>
      <c r="X11" s="24"/>
      <c r="Y11" s="38" t="s">
        <v>36</v>
      </c>
      <c r="Z11" s="44">
        <v>0</v>
      </c>
      <c r="AA11" s="24"/>
      <c r="AB11" s="24"/>
      <c r="AC11" s="24"/>
      <c r="AD11" s="24"/>
    </row>
    <row r="12" spans="1:30" ht="17.25" customHeight="1" thickBot="1" x14ac:dyDescent="0.35">
      <c r="A12" s="26"/>
      <c r="B12" s="26"/>
      <c r="C12" s="27"/>
      <c r="D12" s="2"/>
      <c r="E12" s="2"/>
      <c r="F12" s="2"/>
      <c r="G12" s="26"/>
      <c r="H12" s="26"/>
      <c r="I12" s="27"/>
      <c r="J12" s="2"/>
      <c r="K12" s="2"/>
      <c r="L12" s="2"/>
      <c r="M12" s="26"/>
      <c r="N12" s="26"/>
      <c r="O12" s="27"/>
      <c r="P12" s="2"/>
      <c r="Q12" s="2"/>
      <c r="R12" s="2"/>
      <c r="S12" s="26"/>
      <c r="T12" s="26"/>
      <c r="U12" s="27"/>
      <c r="V12" s="2"/>
      <c r="W12" s="2"/>
      <c r="X12" s="2"/>
      <c r="Y12" s="26"/>
      <c r="Z12" s="26"/>
      <c r="AA12" s="27"/>
      <c r="AB12" s="2"/>
      <c r="AC12" s="2"/>
      <c r="AD12" s="2"/>
    </row>
    <row r="13" spans="1:30" customFormat="1" ht="24.75" thickBot="1" x14ac:dyDescent="0.35">
      <c r="A13" s="4" t="s">
        <v>2</v>
      </c>
      <c r="B13" s="179" t="s">
        <v>3</v>
      </c>
      <c r="C13" s="180" t="s">
        <v>4</v>
      </c>
      <c r="D13" s="181" t="s">
        <v>5</v>
      </c>
      <c r="E13" s="5" t="s">
        <v>28</v>
      </c>
      <c r="F13" s="21" t="s">
        <v>1</v>
      </c>
      <c r="G13" s="125" t="s">
        <v>2</v>
      </c>
      <c r="H13" s="179" t="s">
        <v>3</v>
      </c>
      <c r="I13" s="180" t="s">
        <v>4</v>
      </c>
      <c r="J13" s="181" t="s">
        <v>5</v>
      </c>
      <c r="K13" s="5" t="s">
        <v>28</v>
      </c>
      <c r="L13" s="21" t="s">
        <v>1</v>
      </c>
      <c r="M13" s="125" t="s">
        <v>2</v>
      </c>
      <c r="N13" s="179" t="s">
        <v>3</v>
      </c>
      <c r="O13" s="180" t="s">
        <v>4</v>
      </c>
      <c r="P13" s="181" t="s">
        <v>5</v>
      </c>
      <c r="Q13" s="5" t="s">
        <v>28</v>
      </c>
      <c r="R13" s="21" t="s">
        <v>1</v>
      </c>
      <c r="S13" s="125" t="s">
        <v>2</v>
      </c>
      <c r="T13" s="179" t="s">
        <v>3</v>
      </c>
      <c r="U13" s="180" t="s">
        <v>4</v>
      </c>
      <c r="V13" s="181" t="s">
        <v>5</v>
      </c>
      <c r="W13" s="5" t="s">
        <v>28</v>
      </c>
      <c r="X13" s="21" t="s">
        <v>1</v>
      </c>
      <c r="Y13" s="125" t="s">
        <v>2</v>
      </c>
      <c r="Z13" s="179" t="s">
        <v>3</v>
      </c>
      <c r="AA13" s="180" t="s">
        <v>4</v>
      </c>
      <c r="AB13" s="181" t="s">
        <v>5</v>
      </c>
      <c r="AC13" s="5" t="s">
        <v>28</v>
      </c>
      <c r="AD13" s="21" t="s">
        <v>1</v>
      </c>
    </row>
    <row r="14" spans="1:30" ht="19.5" customHeight="1" x14ac:dyDescent="0.3">
      <c r="A14" s="7">
        <v>1</v>
      </c>
      <c r="B14" s="8"/>
      <c r="C14" s="8"/>
      <c r="D14" s="9"/>
      <c r="E14" s="61" t="str">
        <f>IF(ISBLANK(D14), "", DATEDIF(D14,"1.9.2022","Y"))</f>
        <v/>
      </c>
      <c r="F14" s="41"/>
      <c r="G14" s="7">
        <v>1</v>
      </c>
      <c r="H14" s="8"/>
      <c r="I14" s="8"/>
      <c r="J14" s="9"/>
      <c r="K14" s="61" t="str">
        <f t="shared" ref="K14:K48" si="0">IF(ISBLANK(J14), "", DATEDIF(J14,"1.9.2022","Y"))</f>
        <v/>
      </c>
      <c r="L14" s="41"/>
      <c r="M14" s="7">
        <v>1</v>
      </c>
      <c r="N14" s="8"/>
      <c r="O14" s="8"/>
      <c r="P14" s="9"/>
      <c r="Q14" s="61" t="str">
        <f t="shared" ref="Q14:Q48" si="1">IF(ISBLANK(P14), "", DATEDIF(P14,"1.9.2022","Y"))</f>
        <v/>
      </c>
      <c r="R14" s="41"/>
      <c r="S14" s="7">
        <v>1</v>
      </c>
      <c r="T14" s="8"/>
      <c r="U14" s="8"/>
      <c r="V14" s="9"/>
      <c r="W14" s="61" t="str">
        <f t="shared" ref="W14:W48" si="2">IF(ISBLANK(V14), "", DATEDIF(V14,"1.9.2022","Y"))</f>
        <v/>
      </c>
      <c r="X14" s="41"/>
      <c r="Y14" s="7">
        <v>1</v>
      </c>
      <c r="Z14" s="8"/>
      <c r="AA14" s="8"/>
      <c r="AB14" s="9"/>
      <c r="AC14" s="61" t="str">
        <f t="shared" ref="AC14:AC48" si="3">IF(ISBLANK(AB14), "", DATEDIF(AB14,"1.9.2022","Y"))</f>
        <v/>
      </c>
      <c r="AD14" s="41"/>
    </row>
    <row r="15" spans="1:30" ht="19.5" customHeight="1" x14ac:dyDescent="0.3">
      <c r="A15" s="10">
        <v>2</v>
      </c>
      <c r="B15" s="8"/>
      <c r="C15" s="8"/>
      <c r="D15" s="9"/>
      <c r="E15" s="61" t="str">
        <f t="shared" ref="E15:E48" si="4">IF(ISBLANK(D15), "", DATEDIF(D15,"1.9.2022","Y"))</f>
        <v/>
      </c>
      <c r="F15" s="41"/>
      <c r="G15" s="10">
        <v>2</v>
      </c>
      <c r="H15" s="8"/>
      <c r="I15" s="8"/>
      <c r="J15" s="9"/>
      <c r="K15" s="61" t="str">
        <f t="shared" si="0"/>
        <v/>
      </c>
      <c r="L15" s="41"/>
      <c r="M15" s="10">
        <v>2</v>
      </c>
      <c r="N15" s="8"/>
      <c r="O15" s="8"/>
      <c r="P15" s="9"/>
      <c r="Q15" s="61" t="str">
        <f t="shared" si="1"/>
        <v/>
      </c>
      <c r="R15" s="41"/>
      <c r="S15" s="10">
        <v>2</v>
      </c>
      <c r="T15" s="8"/>
      <c r="U15" s="8"/>
      <c r="V15" s="9"/>
      <c r="W15" s="61" t="str">
        <f t="shared" si="2"/>
        <v/>
      </c>
      <c r="X15" s="41"/>
      <c r="Y15" s="10">
        <v>2</v>
      </c>
      <c r="Z15" s="8"/>
      <c r="AA15" s="8"/>
      <c r="AB15" s="9"/>
      <c r="AC15" s="61" t="str">
        <f t="shared" si="3"/>
        <v/>
      </c>
      <c r="AD15" s="41"/>
    </row>
    <row r="16" spans="1:30" ht="19.5" customHeight="1" x14ac:dyDescent="0.3">
      <c r="A16" s="10">
        <v>3</v>
      </c>
      <c r="B16" s="8"/>
      <c r="C16" s="8"/>
      <c r="D16" s="9"/>
      <c r="E16" s="61" t="str">
        <f t="shared" si="4"/>
        <v/>
      </c>
      <c r="F16" s="41"/>
      <c r="G16" s="10">
        <v>3</v>
      </c>
      <c r="H16" s="8"/>
      <c r="I16" s="8"/>
      <c r="J16" s="9"/>
      <c r="K16" s="61" t="str">
        <f t="shared" si="0"/>
        <v/>
      </c>
      <c r="L16" s="41"/>
      <c r="M16" s="10">
        <v>3</v>
      </c>
      <c r="N16" s="8"/>
      <c r="O16" s="8"/>
      <c r="P16" s="9"/>
      <c r="Q16" s="61" t="str">
        <f t="shared" si="1"/>
        <v/>
      </c>
      <c r="R16" s="41"/>
      <c r="S16" s="10">
        <v>3</v>
      </c>
      <c r="T16" s="8"/>
      <c r="U16" s="8"/>
      <c r="V16" s="9"/>
      <c r="W16" s="61" t="str">
        <f t="shared" si="2"/>
        <v/>
      </c>
      <c r="X16" s="41"/>
      <c r="Y16" s="10">
        <v>3</v>
      </c>
      <c r="Z16" s="8"/>
      <c r="AA16" s="8"/>
      <c r="AB16" s="9"/>
      <c r="AC16" s="61" t="str">
        <f t="shared" si="3"/>
        <v/>
      </c>
      <c r="AD16" s="41"/>
    </row>
    <row r="17" spans="1:30" ht="19.5" customHeight="1" x14ac:dyDescent="0.3">
      <c r="A17" s="10">
        <v>4</v>
      </c>
      <c r="B17" s="8"/>
      <c r="C17" s="8"/>
      <c r="D17" s="9"/>
      <c r="E17" s="61" t="str">
        <f t="shared" si="4"/>
        <v/>
      </c>
      <c r="F17" s="41"/>
      <c r="G17" s="10">
        <v>4</v>
      </c>
      <c r="H17" s="8"/>
      <c r="I17" s="8"/>
      <c r="J17" s="9"/>
      <c r="K17" s="61" t="str">
        <f t="shared" si="0"/>
        <v/>
      </c>
      <c r="L17" s="41"/>
      <c r="M17" s="10">
        <v>4</v>
      </c>
      <c r="N17" s="8"/>
      <c r="O17" s="8"/>
      <c r="P17" s="9"/>
      <c r="Q17" s="61" t="str">
        <f t="shared" si="1"/>
        <v/>
      </c>
      <c r="R17" s="41"/>
      <c r="S17" s="10">
        <v>4</v>
      </c>
      <c r="T17" s="8"/>
      <c r="U17" s="8"/>
      <c r="V17" s="9"/>
      <c r="W17" s="61" t="str">
        <f t="shared" si="2"/>
        <v/>
      </c>
      <c r="X17" s="41"/>
      <c r="Y17" s="10">
        <v>4</v>
      </c>
      <c r="Z17" s="8"/>
      <c r="AA17" s="8"/>
      <c r="AB17" s="9"/>
      <c r="AC17" s="61" t="str">
        <f t="shared" si="3"/>
        <v/>
      </c>
      <c r="AD17" s="41"/>
    </row>
    <row r="18" spans="1:30" ht="19.5" customHeight="1" x14ac:dyDescent="0.3">
      <c r="A18" s="10">
        <v>5</v>
      </c>
      <c r="B18" s="8"/>
      <c r="C18" s="8"/>
      <c r="D18" s="9"/>
      <c r="E18" s="61" t="str">
        <f t="shared" si="4"/>
        <v/>
      </c>
      <c r="F18" s="41"/>
      <c r="G18" s="10">
        <v>5</v>
      </c>
      <c r="H18" s="8"/>
      <c r="I18" s="8"/>
      <c r="J18" s="9"/>
      <c r="K18" s="61" t="str">
        <f t="shared" si="0"/>
        <v/>
      </c>
      <c r="L18" s="41"/>
      <c r="M18" s="10">
        <v>5</v>
      </c>
      <c r="N18" s="8"/>
      <c r="O18" s="8"/>
      <c r="P18" s="9"/>
      <c r="Q18" s="61" t="str">
        <f t="shared" si="1"/>
        <v/>
      </c>
      <c r="R18" s="41"/>
      <c r="S18" s="10">
        <v>5</v>
      </c>
      <c r="T18" s="8"/>
      <c r="U18" s="8"/>
      <c r="V18" s="9"/>
      <c r="W18" s="61" t="str">
        <f t="shared" si="2"/>
        <v/>
      </c>
      <c r="X18" s="41"/>
      <c r="Y18" s="10">
        <v>5</v>
      </c>
      <c r="Z18" s="8"/>
      <c r="AA18" s="8"/>
      <c r="AB18" s="9"/>
      <c r="AC18" s="61" t="str">
        <f t="shared" si="3"/>
        <v/>
      </c>
      <c r="AD18" s="41"/>
    </row>
    <row r="19" spans="1:30" ht="19.5" customHeight="1" x14ac:dyDescent="0.3">
      <c r="A19" s="10">
        <v>6</v>
      </c>
      <c r="B19" s="8"/>
      <c r="C19" s="8"/>
      <c r="D19" s="9"/>
      <c r="E19" s="61" t="str">
        <f t="shared" si="4"/>
        <v/>
      </c>
      <c r="F19" s="41"/>
      <c r="G19" s="10">
        <v>6</v>
      </c>
      <c r="H19" s="8"/>
      <c r="I19" s="8"/>
      <c r="J19" s="9"/>
      <c r="K19" s="61" t="str">
        <f t="shared" si="0"/>
        <v/>
      </c>
      <c r="L19" s="41"/>
      <c r="M19" s="10">
        <v>6</v>
      </c>
      <c r="N19" s="8"/>
      <c r="O19" s="8"/>
      <c r="P19" s="9"/>
      <c r="Q19" s="61" t="str">
        <f t="shared" si="1"/>
        <v/>
      </c>
      <c r="R19" s="41"/>
      <c r="S19" s="10">
        <v>6</v>
      </c>
      <c r="T19" s="8"/>
      <c r="U19" s="8"/>
      <c r="V19" s="9"/>
      <c r="W19" s="61" t="str">
        <f t="shared" si="2"/>
        <v/>
      </c>
      <c r="X19" s="41"/>
      <c r="Y19" s="10">
        <v>6</v>
      </c>
      <c r="Z19" s="8"/>
      <c r="AA19" s="8"/>
      <c r="AB19" s="9"/>
      <c r="AC19" s="61" t="str">
        <f t="shared" si="3"/>
        <v/>
      </c>
      <c r="AD19" s="41"/>
    </row>
    <row r="20" spans="1:30" ht="19.5" customHeight="1" x14ac:dyDescent="0.3">
      <c r="A20" s="10">
        <v>7</v>
      </c>
      <c r="B20" s="8"/>
      <c r="C20" s="8"/>
      <c r="D20" s="9"/>
      <c r="E20" s="61" t="str">
        <f t="shared" si="4"/>
        <v/>
      </c>
      <c r="F20" s="41"/>
      <c r="G20" s="10">
        <v>7</v>
      </c>
      <c r="H20" s="8"/>
      <c r="I20" s="8"/>
      <c r="J20" s="9"/>
      <c r="K20" s="61" t="str">
        <f t="shared" si="0"/>
        <v/>
      </c>
      <c r="L20" s="41"/>
      <c r="M20" s="10">
        <v>7</v>
      </c>
      <c r="N20" s="8"/>
      <c r="O20" s="8"/>
      <c r="P20" s="9"/>
      <c r="Q20" s="61" t="str">
        <f t="shared" si="1"/>
        <v/>
      </c>
      <c r="R20" s="41"/>
      <c r="S20" s="10">
        <v>7</v>
      </c>
      <c r="T20" s="8"/>
      <c r="U20" s="8"/>
      <c r="V20" s="9"/>
      <c r="W20" s="61" t="str">
        <f t="shared" si="2"/>
        <v/>
      </c>
      <c r="X20" s="41"/>
      <c r="Y20" s="10">
        <v>7</v>
      </c>
      <c r="Z20" s="8"/>
      <c r="AA20" s="8"/>
      <c r="AB20" s="9"/>
      <c r="AC20" s="61" t="str">
        <f t="shared" si="3"/>
        <v/>
      </c>
      <c r="AD20" s="41"/>
    </row>
    <row r="21" spans="1:30" ht="19.5" customHeight="1" x14ac:dyDescent="0.3">
      <c r="A21" s="10">
        <v>8</v>
      </c>
      <c r="B21" s="8"/>
      <c r="C21" s="8"/>
      <c r="D21" s="9"/>
      <c r="E21" s="61" t="str">
        <f t="shared" si="4"/>
        <v/>
      </c>
      <c r="F21" s="41"/>
      <c r="G21" s="10">
        <v>8</v>
      </c>
      <c r="H21" s="8"/>
      <c r="I21" s="8"/>
      <c r="J21" s="9"/>
      <c r="K21" s="61" t="str">
        <f t="shared" si="0"/>
        <v/>
      </c>
      <c r="L21" s="41"/>
      <c r="M21" s="10">
        <v>8</v>
      </c>
      <c r="N21" s="8"/>
      <c r="O21" s="8"/>
      <c r="P21" s="9"/>
      <c r="Q21" s="61" t="str">
        <f t="shared" si="1"/>
        <v/>
      </c>
      <c r="R21" s="41"/>
      <c r="S21" s="10">
        <v>8</v>
      </c>
      <c r="T21" s="8"/>
      <c r="U21" s="8"/>
      <c r="V21" s="9"/>
      <c r="W21" s="61" t="str">
        <f t="shared" si="2"/>
        <v/>
      </c>
      <c r="X21" s="41"/>
      <c r="Y21" s="10">
        <v>8</v>
      </c>
      <c r="Z21" s="8"/>
      <c r="AA21" s="8"/>
      <c r="AB21" s="9"/>
      <c r="AC21" s="61" t="str">
        <f t="shared" si="3"/>
        <v/>
      </c>
      <c r="AD21" s="41"/>
    </row>
    <row r="22" spans="1:30" ht="19.5" customHeight="1" x14ac:dyDescent="0.3">
      <c r="A22" s="10">
        <v>9</v>
      </c>
      <c r="B22" s="8"/>
      <c r="C22" s="8"/>
      <c r="D22" s="9"/>
      <c r="E22" s="61" t="str">
        <f t="shared" si="4"/>
        <v/>
      </c>
      <c r="F22" s="41"/>
      <c r="G22" s="10">
        <v>9</v>
      </c>
      <c r="H22" s="8"/>
      <c r="I22" s="8"/>
      <c r="J22" s="9"/>
      <c r="K22" s="61" t="str">
        <f t="shared" si="0"/>
        <v/>
      </c>
      <c r="L22" s="41"/>
      <c r="M22" s="10">
        <v>9</v>
      </c>
      <c r="N22" s="8"/>
      <c r="O22" s="8"/>
      <c r="P22" s="9"/>
      <c r="Q22" s="61" t="str">
        <f t="shared" si="1"/>
        <v/>
      </c>
      <c r="R22" s="41"/>
      <c r="S22" s="10">
        <v>9</v>
      </c>
      <c r="T22" s="8"/>
      <c r="U22" s="8"/>
      <c r="V22" s="9"/>
      <c r="W22" s="61" t="str">
        <f t="shared" si="2"/>
        <v/>
      </c>
      <c r="X22" s="41"/>
      <c r="Y22" s="10">
        <v>9</v>
      </c>
      <c r="Z22" s="8"/>
      <c r="AA22" s="8"/>
      <c r="AB22" s="9"/>
      <c r="AC22" s="61" t="str">
        <f t="shared" si="3"/>
        <v/>
      </c>
      <c r="AD22" s="41"/>
    </row>
    <row r="23" spans="1:30" ht="19.5" customHeight="1" x14ac:dyDescent="0.3">
      <c r="A23" s="10">
        <v>10</v>
      </c>
      <c r="B23" s="8"/>
      <c r="C23" s="8"/>
      <c r="D23" s="9"/>
      <c r="E23" s="61" t="str">
        <f t="shared" si="4"/>
        <v/>
      </c>
      <c r="F23" s="41"/>
      <c r="G23" s="10">
        <v>10</v>
      </c>
      <c r="H23" s="8"/>
      <c r="I23" s="8"/>
      <c r="J23" s="9"/>
      <c r="K23" s="61" t="str">
        <f t="shared" si="0"/>
        <v/>
      </c>
      <c r="L23" s="41"/>
      <c r="M23" s="10">
        <v>10</v>
      </c>
      <c r="N23" s="8"/>
      <c r="O23" s="8"/>
      <c r="P23" s="9"/>
      <c r="Q23" s="61" t="str">
        <f t="shared" si="1"/>
        <v/>
      </c>
      <c r="R23" s="41"/>
      <c r="S23" s="10">
        <v>10</v>
      </c>
      <c r="T23" s="8"/>
      <c r="U23" s="8"/>
      <c r="V23" s="9"/>
      <c r="W23" s="61" t="str">
        <f t="shared" si="2"/>
        <v/>
      </c>
      <c r="X23" s="41"/>
      <c r="Y23" s="10">
        <v>10</v>
      </c>
      <c r="Z23" s="8"/>
      <c r="AA23" s="8"/>
      <c r="AB23" s="9"/>
      <c r="AC23" s="61" t="str">
        <f t="shared" si="3"/>
        <v/>
      </c>
      <c r="AD23" s="41"/>
    </row>
    <row r="24" spans="1:30" ht="19.5" customHeight="1" x14ac:dyDescent="0.3">
      <c r="A24" s="10">
        <v>11</v>
      </c>
      <c r="B24" s="8"/>
      <c r="C24" s="8"/>
      <c r="D24" s="9"/>
      <c r="E24" s="61" t="str">
        <f t="shared" si="4"/>
        <v/>
      </c>
      <c r="F24" s="41"/>
      <c r="G24" s="10">
        <v>11</v>
      </c>
      <c r="H24" s="8"/>
      <c r="I24" s="8"/>
      <c r="J24" s="9"/>
      <c r="K24" s="61" t="str">
        <f t="shared" si="0"/>
        <v/>
      </c>
      <c r="L24" s="41"/>
      <c r="M24" s="10">
        <v>11</v>
      </c>
      <c r="N24" s="8"/>
      <c r="O24" s="8"/>
      <c r="P24" s="9"/>
      <c r="Q24" s="61" t="str">
        <f t="shared" si="1"/>
        <v/>
      </c>
      <c r="R24" s="41"/>
      <c r="S24" s="10">
        <v>11</v>
      </c>
      <c r="T24" s="8"/>
      <c r="U24" s="8"/>
      <c r="V24" s="9"/>
      <c r="W24" s="61" t="str">
        <f t="shared" si="2"/>
        <v/>
      </c>
      <c r="X24" s="41"/>
      <c r="Y24" s="10">
        <v>11</v>
      </c>
      <c r="Z24" s="8"/>
      <c r="AA24" s="8"/>
      <c r="AB24" s="9"/>
      <c r="AC24" s="61" t="str">
        <f t="shared" si="3"/>
        <v/>
      </c>
      <c r="AD24" s="41"/>
    </row>
    <row r="25" spans="1:30" ht="19.5" customHeight="1" x14ac:dyDescent="0.3">
      <c r="A25" s="10">
        <v>12</v>
      </c>
      <c r="B25" s="8"/>
      <c r="C25" s="8"/>
      <c r="D25" s="9"/>
      <c r="E25" s="61" t="str">
        <f t="shared" si="4"/>
        <v/>
      </c>
      <c r="F25" s="41"/>
      <c r="G25" s="10">
        <v>12</v>
      </c>
      <c r="H25" s="8"/>
      <c r="I25" s="8"/>
      <c r="J25" s="9"/>
      <c r="K25" s="61" t="str">
        <f t="shared" si="0"/>
        <v/>
      </c>
      <c r="L25" s="41"/>
      <c r="M25" s="10">
        <v>12</v>
      </c>
      <c r="N25" s="8"/>
      <c r="O25" s="8"/>
      <c r="P25" s="9"/>
      <c r="Q25" s="61" t="str">
        <f t="shared" si="1"/>
        <v/>
      </c>
      <c r="R25" s="41"/>
      <c r="S25" s="10">
        <v>12</v>
      </c>
      <c r="T25" s="8"/>
      <c r="U25" s="8"/>
      <c r="V25" s="9"/>
      <c r="W25" s="61" t="str">
        <f t="shared" si="2"/>
        <v/>
      </c>
      <c r="X25" s="41"/>
      <c r="Y25" s="10">
        <v>12</v>
      </c>
      <c r="Z25" s="8"/>
      <c r="AA25" s="8"/>
      <c r="AB25" s="9"/>
      <c r="AC25" s="61" t="str">
        <f t="shared" si="3"/>
        <v/>
      </c>
      <c r="AD25" s="41"/>
    </row>
    <row r="26" spans="1:30" ht="19.5" customHeight="1" x14ac:dyDescent="0.3">
      <c r="A26" s="10">
        <v>13</v>
      </c>
      <c r="B26" s="8"/>
      <c r="C26" s="8"/>
      <c r="D26" s="9"/>
      <c r="E26" s="61" t="str">
        <f t="shared" si="4"/>
        <v/>
      </c>
      <c r="F26" s="41"/>
      <c r="G26" s="10">
        <v>13</v>
      </c>
      <c r="H26" s="8"/>
      <c r="I26" s="8"/>
      <c r="J26" s="9"/>
      <c r="K26" s="61" t="str">
        <f t="shared" si="0"/>
        <v/>
      </c>
      <c r="L26" s="41"/>
      <c r="M26" s="10">
        <v>13</v>
      </c>
      <c r="N26" s="8"/>
      <c r="O26" s="8"/>
      <c r="P26" s="9"/>
      <c r="Q26" s="61" t="str">
        <f t="shared" si="1"/>
        <v/>
      </c>
      <c r="R26" s="41"/>
      <c r="S26" s="10">
        <v>13</v>
      </c>
      <c r="T26" s="8"/>
      <c r="U26" s="8"/>
      <c r="V26" s="9"/>
      <c r="W26" s="61" t="str">
        <f t="shared" si="2"/>
        <v/>
      </c>
      <c r="X26" s="41"/>
      <c r="Y26" s="10">
        <v>13</v>
      </c>
      <c r="Z26" s="8"/>
      <c r="AA26" s="8"/>
      <c r="AB26" s="9"/>
      <c r="AC26" s="61" t="str">
        <f t="shared" si="3"/>
        <v/>
      </c>
      <c r="AD26" s="41"/>
    </row>
    <row r="27" spans="1:30" ht="19.5" customHeight="1" x14ac:dyDescent="0.3">
      <c r="A27" s="10">
        <v>14</v>
      </c>
      <c r="B27" s="8"/>
      <c r="C27" s="8"/>
      <c r="D27" s="9"/>
      <c r="E27" s="61" t="str">
        <f t="shared" si="4"/>
        <v/>
      </c>
      <c r="F27" s="41"/>
      <c r="G27" s="10">
        <v>14</v>
      </c>
      <c r="H27" s="8"/>
      <c r="I27" s="8"/>
      <c r="J27" s="9"/>
      <c r="K27" s="61" t="str">
        <f t="shared" si="0"/>
        <v/>
      </c>
      <c r="L27" s="41"/>
      <c r="M27" s="10">
        <v>14</v>
      </c>
      <c r="N27" s="8"/>
      <c r="O27" s="8"/>
      <c r="P27" s="9"/>
      <c r="Q27" s="61" t="str">
        <f t="shared" si="1"/>
        <v/>
      </c>
      <c r="R27" s="41"/>
      <c r="S27" s="10">
        <v>14</v>
      </c>
      <c r="T27" s="8"/>
      <c r="U27" s="8"/>
      <c r="V27" s="9"/>
      <c r="W27" s="61" t="str">
        <f t="shared" si="2"/>
        <v/>
      </c>
      <c r="X27" s="41"/>
      <c r="Y27" s="10">
        <v>14</v>
      </c>
      <c r="Z27" s="8"/>
      <c r="AA27" s="8"/>
      <c r="AB27" s="9"/>
      <c r="AC27" s="61" t="str">
        <f t="shared" si="3"/>
        <v/>
      </c>
      <c r="AD27" s="41"/>
    </row>
    <row r="28" spans="1:30" ht="19.5" customHeight="1" x14ac:dyDescent="0.3">
      <c r="A28" s="10">
        <v>15</v>
      </c>
      <c r="B28" s="8"/>
      <c r="C28" s="8"/>
      <c r="D28" s="9"/>
      <c r="E28" s="61" t="str">
        <f t="shared" si="4"/>
        <v/>
      </c>
      <c r="F28" s="41"/>
      <c r="G28" s="10">
        <v>15</v>
      </c>
      <c r="H28" s="8"/>
      <c r="I28" s="8"/>
      <c r="J28" s="9"/>
      <c r="K28" s="61" t="str">
        <f t="shared" si="0"/>
        <v/>
      </c>
      <c r="L28" s="41"/>
      <c r="M28" s="10">
        <v>15</v>
      </c>
      <c r="N28" s="8"/>
      <c r="O28" s="8"/>
      <c r="P28" s="9"/>
      <c r="Q28" s="61" t="str">
        <f t="shared" si="1"/>
        <v/>
      </c>
      <c r="R28" s="41"/>
      <c r="S28" s="10">
        <v>15</v>
      </c>
      <c r="T28" s="8"/>
      <c r="U28" s="8"/>
      <c r="V28" s="9"/>
      <c r="W28" s="61" t="str">
        <f t="shared" si="2"/>
        <v/>
      </c>
      <c r="X28" s="41"/>
      <c r="Y28" s="10">
        <v>15</v>
      </c>
      <c r="Z28" s="8"/>
      <c r="AA28" s="8"/>
      <c r="AB28" s="9"/>
      <c r="AC28" s="61" t="str">
        <f t="shared" si="3"/>
        <v/>
      </c>
      <c r="AD28" s="41"/>
    </row>
    <row r="29" spans="1:30" ht="19.5" customHeight="1" x14ac:dyDescent="0.3">
      <c r="A29" s="10">
        <v>16</v>
      </c>
      <c r="B29" s="29"/>
      <c r="C29" s="29"/>
      <c r="D29" s="9"/>
      <c r="E29" s="61" t="str">
        <f t="shared" si="4"/>
        <v/>
      </c>
      <c r="F29" s="41"/>
      <c r="G29" s="10">
        <v>16</v>
      </c>
      <c r="H29" s="29"/>
      <c r="I29" s="29"/>
      <c r="J29" s="9"/>
      <c r="K29" s="61" t="str">
        <f t="shared" si="0"/>
        <v/>
      </c>
      <c r="L29" s="41"/>
      <c r="M29" s="10">
        <v>16</v>
      </c>
      <c r="N29" s="29"/>
      <c r="O29" s="29"/>
      <c r="P29" s="9"/>
      <c r="Q29" s="61" t="str">
        <f t="shared" si="1"/>
        <v/>
      </c>
      <c r="R29" s="41"/>
      <c r="S29" s="10">
        <v>16</v>
      </c>
      <c r="T29" s="29"/>
      <c r="U29" s="29"/>
      <c r="V29" s="9"/>
      <c r="W29" s="61" t="str">
        <f t="shared" si="2"/>
        <v/>
      </c>
      <c r="X29" s="41"/>
      <c r="Y29" s="10">
        <v>16</v>
      </c>
      <c r="Z29" s="29"/>
      <c r="AA29" s="29"/>
      <c r="AB29" s="9"/>
      <c r="AC29" s="61" t="str">
        <f t="shared" si="3"/>
        <v/>
      </c>
      <c r="AD29" s="41"/>
    </row>
    <row r="30" spans="1:30" ht="19.5" customHeight="1" x14ac:dyDescent="0.3">
      <c r="A30" s="10">
        <v>17</v>
      </c>
      <c r="B30" s="29"/>
      <c r="C30" s="29"/>
      <c r="D30" s="9"/>
      <c r="E30" s="61" t="str">
        <f t="shared" si="4"/>
        <v/>
      </c>
      <c r="F30" s="41"/>
      <c r="G30" s="10">
        <v>17</v>
      </c>
      <c r="H30" s="29"/>
      <c r="I30" s="29"/>
      <c r="J30" s="9"/>
      <c r="K30" s="61" t="str">
        <f t="shared" si="0"/>
        <v/>
      </c>
      <c r="L30" s="41"/>
      <c r="M30" s="10">
        <v>17</v>
      </c>
      <c r="N30" s="29"/>
      <c r="O30" s="29"/>
      <c r="P30" s="9"/>
      <c r="Q30" s="61" t="str">
        <f t="shared" si="1"/>
        <v/>
      </c>
      <c r="R30" s="41"/>
      <c r="S30" s="10">
        <v>17</v>
      </c>
      <c r="T30" s="29"/>
      <c r="U30" s="29"/>
      <c r="V30" s="9"/>
      <c r="W30" s="61" t="str">
        <f t="shared" si="2"/>
        <v/>
      </c>
      <c r="X30" s="41"/>
      <c r="Y30" s="10">
        <v>17</v>
      </c>
      <c r="Z30" s="29"/>
      <c r="AA30" s="29"/>
      <c r="AB30" s="9"/>
      <c r="AC30" s="61" t="str">
        <f t="shared" si="3"/>
        <v/>
      </c>
      <c r="AD30" s="41"/>
    </row>
    <row r="31" spans="1:30" ht="19.5" customHeight="1" x14ac:dyDescent="0.3">
      <c r="A31" s="10">
        <v>18</v>
      </c>
      <c r="B31" s="29"/>
      <c r="C31" s="29"/>
      <c r="D31" s="9"/>
      <c r="E31" s="61" t="str">
        <f t="shared" si="4"/>
        <v/>
      </c>
      <c r="F31" s="41"/>
      <c r="G31" s="10">
        <v>18</v>
      </c>
      <c r="H31" s="29"/>
      <c r="I31" s="29"/>
      <c r="J31" s="9"/>
      <c r="K31" s="61" t="str">
        <f t="shared" si="0"/>
        <v/>
      </c>
      <c r="L31" s="41"/>
      <c r="M31" s="10">
        <v>18</v>
      </c>
      <c r="N31" s="29"/>
      <c r="O31" s="29"/>
      <c r="P31" s="9"/>
      <c r="Q31" s="61" t="str">
        <f t="shared" si="1"/>
        <v/>
      </c>
      <c r="R31" s="41"/>
      <c r="S31" s="10">
        <v>18</v>
      </c>
      <c r="T31" s="29"/>
      <c r="U31" s="29"/>
      <c r="V31" s="9"/>
      <c r="W31" s="61" t="str">
        <f t="shared" si="2"/>
        <v/>
      </c>
      <c r="X31" s="41"/>
      <c r="Y31" s="10">
        <v>18</v>
      </c>
      <c r="Z31" s="29"/>
      <c r="AA31" s="29"/>
      <c r="AB31" s="9"/>
      <c r="AC31" s="61" t="str">
        <f t="shared" si="3"/>
        <v/>
      </c>
      <c r="AD31" s="41"/>
    </row>
    <row r="32" spans="1:30" ht="19.5" customHeight="1" x14ac:dyDescent="0.3">
      <c r="A32" s="10">
        <v>19</v>
      </c>
      <c r="B32" s="29"/>
      <c r="C32" s="29"/>
      <c r="D32" s="9"/>
      <c r="E32" s="61" t="str">
        <f t="shared" si="4"/>
        <v/>
      </c>
      <c r="F32" s="41"/>
      <c r="G32" s="10">
        <v>19</v>
      </c>
      <c r="H32" s="29"/>
      <c r="I32" s="29"/>
      <c r="J32" s="9"/>
      <c r="K32" s="61" t="str">
        <f t="shared" si="0"/>
        <v/>
      </c>
      <c r="L32" s="41"/>
      <c r="M32" s="10">
        <v>19</v>
      </c>
      <c r="N32" s="29"/>
      <c r="O32" s="29"/>
      <c r="P32" s="9"/>
      <c r="Q32" s="61" t="str">
        <f t="shared" si="1"/>
        <v/>
      </c>
      <c r="R32" s="41"/>
      <c r="S32" s="10">
        <v>19</v>
      </c>
      <c r="T32" s="29"/>
      <c r="U32" s="29"/>
      <c r="V32" s="9"/>
      <c r="W32" s="61" t="str">
        <f t="shared" si="2"/>
        <v/>
      </c>
      <c r="X32" s="41"/>
      <c r="Y32" s="10">
        <v>19</v>
      </c>
      <c r="Z32" s="29"/>
      <c r="AA32" s="29"/>
      <c r="AB32" s="9"/>
      <c r="AC32" s="61" t="str">
        <f t="shared" si="3"/>
        <v/>
      </c>
      <c r="AD32" s="41"/>
    </row>
    <row r="33" spans="1:30" ht="19.5" customHeight="1" x14ac:dyDescent="0.3">
      <c r="A33" s="10">
        <v>20</v>
      </c>
      <c r="B33" s="29"/>
      <c r="C33" s="29"/>
      <c r="D33" s="9"/>
      <c r="E33" s="61" t="str">
        <f t="shared" si="4"/>
        <v/>
      </c>
      <c r="F33" s="41"/>
      <c r="G33" s="10">
        <v>20</v>
      </c>
      <c r="H33" s="29"/>
      <c r="I33" s="29"/>
      <c r="J33" s="9"/>
      <c r="K33" s="61" t="str">
        <f t="shared" si="0"/>
        <v/>
      </c>
      <c r="L33" s="41"/>
      <c r="M33" s="10">
        <v>20</v>
      </c>
      <c r="N33" s="29"/>
      <c r="O33" s="29"/>
      <c r="P33" s="9"/>
      <c r="Q33" s="61" t="str">
        <f t="shared" si="1"/>
        <v/>
      </c>
      <c r="R33" s="41"/>
      <c r="S33" s="10">
        <v>20</v>
      </c>
      <c r="T33" s="29"/>
      <c r="U33" s="29"/>
      <c r="V33" s="9"/>
      <c r="W33" s="61" t="str">
        <f t="shared" si="2"/>
        <v/>
      </c>
      <c r="X33" s="41"/>
      <c r="Y33" s="10">
        <v>20</v>
      </c>
      <c r="Z33" s="29"/>
      <c r="AA33" s="29"/>
      <c r="AB33" s="9"/>
      <c r="AC33" s="61" t="str">
        <f t="shared" si="3"/>
        <v/>
      </c>
      <c r="AD33" s="41"/>
    </row>
    <row r="34" spans="1:30" ht="19.5" customHeight="1" x14ac:dyDescent="0.3">
      <c r="A34" s="10">
        <v>21</v>
      </c>
      <c r="B34" s="29"/>
      <c r="C34" s="29"/>
      <c r="D34" s="9"/>
      <c r="E34" s="61" t="str">
        <f t="shared" si="4"/>
        <v/>
      </c>
      <c r="F34" s="41"/>
      <c r="G34" s="10">
        <v>21</v>
      </c>
      <c r="H34" s="29"/>
      <c r="I34" s="29"/>
      <c r="J34" s="9"/>
      <c r="K34" s="61" t="str">
        <f t="shared" si="0"/>
        <v/>
      </c>
      <c r="L34" s="41"/>
      <c r="M34" s="10">
        <v>21</v>
      </c>
      <c r="N34" s="29"/>
      <c r="O34" s="29"/>
      <c r="P34" s="9"/>
      <c r="Q34" s="61" t="str">
        <f t="shared" si="1"/>
        <v/>
      </c>
      <c r="R34" s="41"/>
      <c r="S34" s="10">
        <v>21</v>
      </c>
      <c r="T34" s="29"/>
      <c r="U34" s="29"/>
      <c r="V34" s="9"/>
      <c r="W34" s="61" t="str">
        <f t="shared" si="2"/>
        <v/>
      </c>
      <c r="X34" s="41"/>
      <c r="Y34" s="10">
        <v>21</v>
      </c>
      <c r="Z34" s="29"/>
      <c r="AA34" s="29"/>
      <c r="AB34" s="9"/>
      <c r="AC34" s="61" t="str">
        <f t="shared" si="3"/>
        <v/>
      </c>
      <c r="AD34" s="41"/>
    </row>
    <row r="35" spans="1:30" ht="19.5" customHeight="1" x14ac:dyDescent="0.3">
      <c r="A35" s="10">
        <v>22</v>
      </c>
      <c r="B35" s="29"/>
      <c r="C35" s="29"/>
      <c r="D35" s="9"/>
      <c r="E35" s="61" t="str">
        <f t="shared" si="4"/>
        <v/>
      </c>
      <c r="F35" s="41"/>
      <c r="G35" s="10">
        <v>22</v>
      </c>
      <c r="H35" s="29"/>
      <c r="I35" s="29"/>
      <c r="J35" s="9"/>
      <c r="K35" s="61" t="str">
        <f t="shared" si="0"/>
        <v/>
      </c>
      <c r="L35" s="41"/>
      <c r="M35" s="10">
        <v>22</v>
      </c>
      <c r="N35" s="29"/>
      <c r="O35" s="29"/>
      <c r="P35" s="9"/>
      <c r="Q35" s="61" t="str">
        <f t="shared" si="1"/>
        <v/>
      </c>
      <c r="R35" s="41"/>
      <c r="S35" s="10">
        <v>22</v>
      </c>
      <c r="T35" s="29"/>
      <c r="U35" s="29"/>
      <c r="V35" s="9"/>
      <c r="W35" s="61" t="str">
        <f t="shared" si="2"/>
        <v/>
      </c>
      <c r="X35" s="41"/>
      <c r="Y35" s="10">
        <v>22</v>
      </c>
      <c r="Z35" s="29"/>
      <c r="AA35" s="29"/>
      <c r="AB35" s="9"/>
      <c r="AC35" s="61" t="str">
        <f t="shared" si="3"/>
        <v/>
      </c>
      <c r="AD35" s="41"/>
    </row>
    <row r="36" spans="1:30" ht="19.5" customHeight="1" x14ac:dyDescent="0.3">
      <c r="A36" s="10">
        <v>23</v>
      </c>
      <c r="B36" s="29"/>
      <c r="C36" s="29"/>
      <c r="D36" s="9"/>
      <c r="E36" s="61" t="str">
        <f t="shared" si="4"/>
        <v/>
      </c>
      <c r="F36" s="41"/>
      <c r="G36" s="10">
        <v>23</v>
      </c>
      <c r="H36" s="29"/>
      <c r="I36" s="29"/>
      <c r="J36" s="9"/>
      <c r="K36" s="61" t="str">
        <f t="shared" si="0"/>
        <v/>
      </c>
      <c r="L36" s="41"/>
      <c r="M36" s="10">
        <v>23</v>
      </c>
      <c r="N36" s="29"/>
      <c r="O36" s="29"/>
      <c r="P36" s="9"/>
      <c r="Q36" s="61" t="str">
        <f t="shared" si="1"/>
        <v/>
      </c>
      <c r="R36" s="41"/>
      <c r="S36" s="10">
        <v>23</v>
      </c>
      <c r="T36" s="29"/>
      <c r="U36" s="29"/>
      <c r="V36" s="9"/>
      <c r="W36" s="61" t="str">
        <f t="shared" si="2"/>
        <v/>
      </c>
      <c r="X36" s="41"/>
      <c r="Y36" s="10">
        <v>23</v>
      </c>
      <c r="Z36" s="29"/>
      <c r="AA36" s="29"/>
      <c r="AB36" s="9"/>
      <c r="AC36" s="61" t="str">
        <f t="shared" si="3"/>
        <v/>
      </c>
      <c r="AD36" s="41"/>
    </row>
    <row r="37" spans="1:30" ht="19.5" customHeight="1" x14ac:dyDescent="0.3">
      <c r="A37" s="10">
        <v>24</v>
      </c>
      <c r="B37" s="29"/>
      <c r="C37" s="29"/>
      <c r="D37" s="9"/>
      <c r="E37" s="61" t="str">
        <f t="shared" si="4"/>
        <v/>
      </c>
      <c r="F37" s="41"/>
      <c r="G37" s="10">
        <v>24</v>
      </c>
      <c r="H37" s="29"/>
      <c r="I37" s="29"/>
      <c r="J37" s="9"/>
      <c r="K37" s="61" t="str">
        <f t="shared" si="0"/>
        <v/>
      </c>
      <c r="L37" s="41"/>
      <c r="M37" s="10">
        <v>24</v>
      </c>
      <c r="N37" s="29"/>
      <c r="O37" s="29"/>
      <c r="P37" s="9"/>
      <c r="Q37" s="61" t="str">
        <f t="shared" si="1"/>
        <v/>
      </c>
      <c r="R37" s="41"/>
      <c r="S37" s="10">
        <v>24</v>
      </c>
      <c r="T37" s="29"/>
      <c r="U37" s="29"/>
      <c r="V37" s="9"/>
      <c r="W37" s="61" t="str">
        <f t="shared" si="2"/>
        <v/>
      </c>
      <c r="X37" s="41"/>
      <c r="Y37" s="10">
        <v>24</v>
      </c>
      <c r="Z37" s="29"/>
      <c r="AA37" s="29"/>
      <c r="AB37" s="9"/>
      <c r="AC37" s="61" t="str">
        <f t="shared" si="3"/>
        <v/>
      </c>
      <c r="AD37" s="41"/>
    </row>
    <row r="38" spans="1:30" ht="19.5" customHeight="1" x14ac:dyDescent="0.3">
      <c r="A38" s="10">
        <v>25</v>
      </c>
      <c r="B38" s="29"/>
      <c r="C38" s="29"/>
      <c r="D38" s="9"/>
      <c r="E38" s="61" t="str">
        <f t="shared" si="4"/>
        <v/>
      </c>
      <c r="F38" s="41"/>
      <c r="G38" s="10">
        <v>25</v>
      </c>
      <c r="H38" s="29"/>
      <c r="I38" s="29"/>
      <c r="J38" s="9"/>
      <c r="K38" s="61" t="str">
        <f t="shared" si="0"/>
        <v/>
      </c>
      <c r="L38" s="41"/>
      <c r="M38" s="10">
        <v>25</v>
      </c>
      <c r="N38" s="29"/>
      <c r="O38" s="29"/>
      <c r="P38" s="9"/>
      <c r="Q38" s="61" t="str">
        <f t="shared" si="1"/>
        <v/>
      </c>
      <c r="R38" s="41"/>
      <c r="S38" s="10">
        <v>25</v>
      </c>
      <c r="T38" s="29"/>
      <c r="U38" s="29"/>
      <c r="V38" s="9"/>
      <c r="W38" s="61" t="str">
        <f t="shared" si="2"/>
        <v/>
      </c>
      <c r="X38" s="41"/>
      <c r="Y38" s="10">
        <v>25</v>
      </c>
      <c r="Z38" s="29"/>
      <c r="AA38" s="29"/>
      <c r="AB38" s="9"/>
      <c r="AC38" s="61" t="str">
        <f t="shared" si="3"/>
        <v/>
      </c>
      <c r="AD38" s="41"/>
    </row>
    <row r="39" spans="1:30" ht="19.5" customHeight="1" x14ac:dyDescent="0.3">
      <c r="A39" s="10">
        <v>26</v>
      </c>
      <c r="B39" s="29"/>
      <c r="C39" s="29"/>
      <c r="D39" s="9"/>
      <c r="E39" s="61" t="str">
        <f t="shared" si="4"/>
        <v/>
      </c>
      <c r="F39" s="41"/>
      <c r="G39" s="10">
        <v>26</v>
      </c>
      <c r="H39" s="29"/>
      <c r="I39" s="29"/>
      <c r="J39" s="9"/>
      <c r="K39" s="61" t="str">
        <f t="shared" si="0"/>
        <v/>
      </c>
      <c r="L39" s="41"/>
      <c r="M39" s="10">
        <v>26</v>
      </c>
      <c r="N39" s="29"/>
      <c r="O39" s="29"/>
      <c r="P39" s="9"/>
      <c r="Q39" s="61" t="str">
        <f t="shared" si="1"/>
        <v/>
      </c>
      <c r="R39" s="41"/>
      <c r="S39" s="10">
        <v>26</v>
      </c>
      <c r="T39" s="29"/>
      <c r="U39" s="29"/>
      <c r="V39" s="9"/>
      <c r="W39" s="61" t="str">
        <f t="shared" si="2"/>
        <v/>
      </c>
      <c r="X39" s="41"/>
      <c r="Y39" s="10">
        <v>26</v>
      </c>
      <c r="Z39" s="29"/>
      <c r="AA39" s="29"/>
      <c r="AB39" s="9"/>
      <c r="AC39" s="61" t="str">
        <f t="shared" si="3"/>
        <v/>
      </c>
      <c r="AD39" s="41"/>
    </row>
    <row r="40" spans="1:30" ht="19.5" customHeight="1" x14ac:dyDescent="0.3">
      <c r="A40" s="10">
        <v>27</v>
      </c>
      <c r="B40" s="29"/>
      <c r="C40" s="29"/>
      <c r="D40" s="9"/>
      <c r="E40" s="61" t="str">
        <f t="shared" si="4"/>
        <v/>
      </c>
      <c r="F40" s="41"/>
      <c r="G40" s="10">
        <v>27</v>
      </c>
      <c r="H40" s="29"/>
      <c r="I40" s="29"/>
      <c r="J40" s="9"/>
      <c r="K40" s="61" t="str">
        <f t="shared" si="0"/>
        <v/>
      </c>
      <c r="L40" s="41"/>
      <c r="M40" s="10">
        <v>27</v>
      </c>
      <c r="N40" s="29"/>
      <c r="O40" s="29"/>
      <c r="P40" s="9"/>
      <c r="Q40" s="61" t="str">
        <f t="shared" si="1"/>
        <v/>
      </c>
      <c r="R40" s="41"/>
      <c r="S40" s="10">
        <v>27</v>
      </c>
      <c r="T40" s="29"/>
      <c r="U40" s="29"/>
      <c r="V40" s="9"/>
      <c r="W40" s="61" t="str">
        <f t="shared" si="2"/>
        <v/>
      </c>
      <c r="X40" s="41"/>
      <c r="Y40" s="10">
        <v>27</v>
      </c>
      <c r="Z40" s="29"/>
      <c r="AA40" s="29"/>
      <c r="AB40" s="9"/>
      <c r="AC40" s="61" t="str">
        <f t="shared" si="3"/>
        <v/>
      </c>
      <c r="AD40" s="41"/>
    </row>
    <row r="41" spans="1:30" ht="19.5" customHeight="1" x14ac:dyDescent="0.3">
      <c r="A41" s="10">
        <v>28</v>
      </c>
      <c r="B41" s="29"/>
      <c r="C41" s="29"/>
      <c r="D41" s="9"/>
      <c r="E41" s="61" t="str">
        <f t="shared" si="4"/>
        <v/>
      </c>
      <c r="F41" s="41"/>
      <c r="G41" s="10">
        <v>28</v>
      </c>
      <c r="H41" s="29"/>
      <c r="I41" s="29"/>
      <c r="J41" s="9"/>
      <c r="K41" s="61" t="str">
        <f t="shared" si="0"/>
        <v/>
      </c>
      <c r="L41" s="41"/>
      <c r="M41" s="10">
        <v>28</v>
      </c>
      <c r="N41" s="29"/>
      <c r="O41" s="29"/>
      <c r="P41" s="9"/>
      <c r="Q41" s="61" t="str">
        <f t="shared" si="1"/>
        <v/>
      </c>
      <c r="R41" s="41"/>
      <c r="S41" s="10">
        <v>28</v>
      </c>
      <c r="T41" s="29"/>
      <c r="U41" s="29"/>
      <c r="V41" s="9"/>
      <c r="W41" s="61" t="str">
        <f t="shared" si="2"/>
        <v/>
      </c>
      <c r="X41" s="41"/>
      <c r="Y41" s="10">
        <v>28</v>
      </c>
      <c r="Z41" s="29"/>
      <c r="AA41" s="29"/>
      <c r="AB41" s="9"/>
      <c r="AC41" s="61" t="str">
        <f t="shared" si="3"/>
        <v/>
      </c>
      <c r="AD41" s="41"/>
    </row>
    <row r="42" spans="1:30" ht="19.5" customHeight="1" x14ac:dyDescent="0.3">
      <c r="A42" s="10">
        <v>29</v>
      </c>
      <c r="B42" s="29"/>
      <c r="C42" s="29"/>
      <c r="D42" s="9"/>
      <c r="E42" s="61" t="str">
        <f t="shared" si="4"/>
        <v/>
      </c>
      <c r="F42" s="41"/>
      <c r="G42" s="10">
        <v>29</v>
      </c>
      <c r="H42" s="29"/>
      <c r="I42" s="29"/>
      <c r="J42" s="9"/>
      <c r="K42" s="61" t="str">
        <f t="shared" si="0"/>
        <v/>
      </c>
      <c r="L42" s="41"/>
      <c r="M42" s="10">
        <v>29</v>
      </c>
      <c r="N42" s="29"/>
      <c r="O42" s="29"/>
      <c r="P42" s="9"/>
      <c r="Q42" s="61" t="str">
        <f t="shared" si="1"/>
        <v/>
      </c>
      <c r="R42" s="41"/>
      <c r="S42" s="10">
        <v>29</v>
      </c>
      <c r="T42" s="29"/>
      <c r="U42" s="29"/>
      <c r="V42" s="9"/>
      <c r="W42" s="61" t="str">
        <f t="shared" si="2"/>
        <v/>
      </c>
      <c r="X42" s="41"/>
      <c r="Y42" s="10">
        <v>29</v>
      </c>
      <c r="Z42" s="29"/>
      <c r="AA42" s="29"/>
      <c r="AB42" s="9"/>
      <c r="AC42" s="61" t="str">
        <f t="shared" si="3"/>
        <v/>
      </c>
      <c r="AD42" s="41"/>
    </row>
    <row r="43" spans="1:30" ht="19.5" customHeight="1" x14ac:dyDescent="0.3">
      <c r="A43" s="10">
        <v>30</v>
      </c>
      <c r="B43" s="29"/>
      <c r="C43" s="29"/>
      <c r="D43" s="11"/>
      <c r="E43" s="61" t="str">
        <f t="shared" si="4"/>
        <v/>
      </c>
      <c r="F43" s="41"/>
      <c r="G43" s="10">
        <v>30</v>
      </c>
      <c r="H43" s="29"/>
      <c r="I43" s="29"/>
      <c r="J43" s="11"/>
      <c r="K43" s="61" t="str">
        <f t="shared" si="0"/>
        <v/>
      </c>
      <c r="L43" s="41"/>
      <c r="M43" s="10">
        <v>30</v>
      </c>
      <c r="N43" s="29"/>
      <c r="O43" s="29"/>
      <c r="P43" s="11"/>
      <c r="Q43" s="61" t="str">
        <f t="shared" si="1"/>
        <v/>
      </c>
      <c r="R43" s="41"/>
      <c r="S43" s="10">
        <v>30</v>
      </c>
      <c r="T43" s="29"/>
      <c r="U43" s="29"/>
      <c r="V43" s="11"/>
      <c r="W43" s="61" t="str">
        <f t="shared" si="2"/>
        <v/>
      </c>
      <c r="X43" s="41"/>
      <c r="Y43" s="10">
        <v>30</v>
      </c>
      <c r="Z43" s="29"/>
      <c r="AA43" s="29"/>
      <c r="AB43" s="11"/>
      <c r="AC43" s="61" t="str">
        <f t="shared" si="3"/>
        <v/>
      </c>
      <c r="AD43" s="41"/>
    </row>
    <row r="44" spans="1:30" ht="19.5" customHeight="1" x14ac:dyDescent="0.3">
      <c r="A44" s="10">
        <v>31</v>
      </c>
      <c r="B44" s="29"/>
      <c r="C44" s="29"/>
      <c r="D44" s="11"/>
      <c r="E44" s="61" t="str">
        <f t="shared" si="4"/>
        <v/>
      </c>
      <c r="F44" s="41"/>
      <c r="G44" s="10">
        <v>31</v>
      </c>
      <c r="H44" s="29"/>
      <c r="I44" s="29"/>
      <c r="J44" s="11"/>
      <c r="K44" s="61" t="str">
        <f t="shared" si="0"/>
        <v/>
      </c>
      <c r="L44" s="41"/>
      <c r="M44" s="10">
        <v>31</v>
      </c>
      <c r="N44" s="29"/>
      <c r="O44" s="29"/>
      <c r="P44" s="11"/>
      <c r="Q44" s="61" t="str">
        <f t="shared" si="1"/>
        <v/>
      </c>
      <c r="R44" s="41"/>
      <c r="S44" s="10">
        <v>31</v>
      </c>
      <c r="T44" s="29"/>
      <c r="U44" s="29"/>
      <c r="V44" s="11"/>
      <c r="W44" s="61" t="str">
        <f t="shared" si="2"/>
        <v/>
      </c>
      <c r="X44" s="41"/>
      <c r="Y44" s="10">
        <v>31</v>
      </c>
      <c r="Z44" s="29"/>
      <c r="AA44" s="29"/>
      <c r="AB44" s="11"/>
      <c r="AC44" s="61" t="str">
        <f t="shared" si="3"/>
        <v/>
      </c>
      <c r="AD44" s="41"/>
    </row>
    <row r="45" spans="1:30" ht="19.5" customHeight="1" x14ac:dyDescent="0.3">
      <c r="A45" s="10">
        <v>32</v>
      </c>
      <c r="B45" s="29"/>
      <c r="C45" s="29"/>
      <c r="D45" s="9"/>
      <c r="E45" s="61" t="str">
        <f t="shared" si="4"/>
        <v/>
      </c>
      <c r="F45" s="41"/>
      <c r="G45" s="10">
        <v>32</v>
      </c>
      <c r="H45" s="29"/>
      <c r="I45" s="29"/>
      <c r="J45" s="9"/>
      <c r="K45" s="61" t="str">
        <f t="shared" si="0"/>
        <v/>
      </c>
      <c r="L45" s="41"/>
      <c r="M45" s="10">
        <v>32</v>
      </c>
      <c r="N45" s="29"/>
      <c r="O45" s="29"/>
      <c r="P45" s="9"/>
      <c r="Q45" s="61" t="str">
        <f t="shared" si="1"/>
        <v/>
      </c>
      <c r="R45" s="41"/>
      <c r="S45" s="10">
        <v>32</v>
      </c>
      <c r="T45" s="29"/>
      <c r="U45" s="29"/>
      <c r="V45" s="9"/>
      <c r="W45" s="61" t="str">
        <f t="shared" si="2"/>
        <v/>
      </c>
      <c r="X45" s="41"/>
      <c r="Y45" s="10">
        <v>32</v>
      </c>
      <c r="Z45" s="29"/>
      <c r="AA45" s="29"/>
      <c r="AB45" s="9"/>
      <c r="AC45" s="61" t="str">
        <f t="shared" si="3"/>
        <v/>
      </c>
      <c r="AD45" s="41"/>
    </row>
    <row r="46" spans="1:30" ht="19.5" customHeight="1" x14ac:dyDescent="0.3">
      <c r="A46" s="10">
        <v>33</v>
      </c>
      <c r="B46" s="29"/>
      <c r="C46" s="29"/>
      <c r="D46" s="9"/>
      <c r="E46" s="61" t="str">
        <f t="shared" si="4"/>
        <v/>
      </c>
      <c r="F46" s="41"/>
      <c r="G46" s="10">
        <v>33</v>
      </c>
      <c r="H46" s="29"/>
      <c r="I46" s="29"/>
      <c r="J46" s="9"/>
      <c r="K46" s="61" t="str">
        <f t="shared" si="0"/>
        <v/>
      </c>
      <c r="L46" s="41"/>
      <c r="M46" s="10">
        <v>33</v>
      </c>
      <c r="N46" s="29"/>
      <c r="O46" s="29"/>
      <c r="P46" s="9"/>
      <c r="Q46" s="61" t="str">
        <f t="shared" si="1"/>
        <v/>
      </c>
      <c r="R46" s="41"/>
      <c r="S46" s="10">
        <v>33</v>
      </c>
      <c r="T46" s="29"/>
      <c r="U46" s="29"/>
      <c r="V46" s="9"/>
      <c r="W46" s="61" t="str">
        <f t="shared" si="2"/>
        <v/>
      </c>
      <c r="X46" s="41"/>
      <c r="Y46" s="10">
        <v>33</v>
      </c>
      <c r="Z46" s="29"/>
      <c r="AA46" s="29"/>
      <c r="AB46" s="9"/>
      <c r="AC46" s="61" t="str">
        <f t="shared" si="3"/>
        <v/>
      </c>
      <c r="AD46" s="41"/>
    </row>
    <row r="47" spans="1:30" ht="19.5" customHeight="1" x14ac:dyDescent="0.3">
      <c r="A47" s="10">
        <v>34</v>
      </c>
      <c r="B47" s="29"/>
      <c r="C47" s="29"/>
      <c r="D47" s="9"/>
      <c r="E47" s="61" t="str">
        <f t="shared" si="4"/>
        <v/>
      </c>
      <c r="F47" s="40"/>
      <c r="G47" s="10">
        <v>34</v>
      </c>
      <c r="H47" s="29"/>
      <c r="I47" s="29"/>
      <c r="J47" s="9"/>
      <c r="K47" s="61" t="str">
        <f t="shared" si="0"/>
        <v/>
      </c>
      <c r="L47" s="40"/>
      <c r="M47" s="10">
        <v>34</v>
      </c>
      <c r="N47" s="29"/>
      <c r="O47" s="29"/>
      <c r="P47" s="9"/>
      <c r="Q47" s="61" t="str">
        <f t="shared" si="1"/>
        <v/>
      </c>
      <c r="R47" s="40"/>
      <c r="S47" s="10">
        <v>34</v>
      </c>
      <c r="T47" s="29"/>
      <c r="U47" s="29"/>
      <c r="V47" s="9"/>
      <c r="W47" s="61" t="str">
        <f t="shared" si="2"/>
        <v/>
      </c>
      <c r="X47" s="40"/>
      <c r="Y47" s="10">
        <v>34</v>
      </c>
      <c r="Z47" s="29"/>
      <c r="AA47" s="29"/>
      <c r="AB47" s="9"/>
      <c r="AC47" s="61" t="str">
        <f t="shared" si="3"/>
        <v/>
      </c>
      <c r="AD47" s="40"/>
    </row>
    <row r="48" spans="1:30" ht="19.5" customHeight="1" thickBot="1" x14ac:dyDescent="0.35">
      <c r="A48" s="10">
        <v>35</v>
      </c>
      <c r="B48" s="29"/>
      <c r="C48" s="29"/>
      <c r="D48" s="9"/>
      <c r="E48" s="61" t="str">
        <f t="shared" si="4"/>
        <v/>
      </c>
      <c r="F48" s="43"/>
      <c r="G48" s="10">
        <v>35</v>
      </c>
      <c r="H48" s="29"/>
      <c r="I48" s="29"/>
      <c r="J48" s="9"/>
      <c r="K48" s="61" t="str">
        <f t="shared" si="0"/>
        <v/>
      </c>
      <c r="L48" s="43"/>
      <c r="M48" s="10">
        <v>35</v>
      </c>
      <c r="N48" s="29"/>
      <c r="O48" s="29"/>
      <c r="P48" s="9"/>
      <c r="Q48" s="61" t="str">
        <f t="shared" si="1"/>
        <v/>
      </c>
      <c r="R48" s="43"/>
      <c r="S48" s="10">
        <v>35</v>
      </c>
      <c r="T48" s="29"/>
      <c r="U48" s="29"/>
      <c r="V48" s="9"/>
      <c r="W48" s="61" t="str">
        <f t="shared" si="2"/>
        <v/>
      </c>
      <c r="X48" s="43"/>
      <c r="Y48" s="10">
        <v>35</v>
      </c>
      <c r="Z48" s="29"/>
      <c r="AA48" s="29"/>
      <c r="AB48" s="9"/>
      <c r="AC48" s="61" t="str">
        <f t="shared" si="3"/>
        <v/>
      </c>
      <c r="AD48" s="43"/>
    </row>
    <row r="49" spans="1:30" customFormat="1" ht="19.5" customHeight="1" thickBot="1" x14ac:dyDescent="0.35">
      <c r="A49" s="2"/>
      <c r="B49" s="2"/>
      <c r="C49" s="2"/>
      <c r="D49" s="30" t="s">
        <v>37</v>
      </c>
      <c r="E49" s="74" t="e">
        <f>AVERAGE(E14:E48)</f>
        <v>#DIV/0!</v>
      </c>
      <c r="F49" s="2"/>
      <c r="G49" s="2"/>
      <c r="H49" s="2"/>
      <c r="I49" s="2"/>
      <c r="J49" s="30" t="s">
        <v>37</v>
      </c>
      <c r="K49" s="74" t="e">
        <f>AVERAGE(K14:K48)</f>
        <v>#DIV/0!</v>
      </c>
      <c r="L49" s="2"/>
      <c r="M49" s="2"/>
      <c r="N49" s="2"/>
      <c r="O49" s="2"/>
      <c r="P49" s="30" t="s">
        <v>37</v>
      </c>
      <c r="Q49" s="74" t="e">
        <f>AVERAGE(Q14:Q48)</f>
        <v>#DIV/0!</v>
      </c>
      <c r="R49" s="2"/>
      <c r="S49" s="2"/>
      <c r="T49" s="2"/>
      <c r="U49" s="2"/>
      <c r="V49" s="30" t="s">
        <v>37</v>
      </c>
      <c r="W49" s="74" t="e">
        <f>AVERAGE(W14:W48)</f>
        <v>#DIV/0!</v>
      </c>
      <c r="X49" s="2"/>
      <c r="Y49" s="2"/>
      <c r="Z49" s="2"/>
      <c r="AA49" s="2"/>
      <c r="AB49" s="30" t="s">
        <v>37</v>
      </c>
      <c r="AC49" s="74" t="e">
        <f>AVERAGE(AC14:AC48)</f>
        <v>#DIV/0!</v>
      </c>
      <c r="AD49" s="2"/>
    </row>
    <row r="50" spans="1:30" customFormat="1" ht="19.5" customHeight="1" thickBot="1" x14ac:dyDescent="0.35">
      <c r="A50" s="2"/>
      <c r="B50" s="2"/>
      <c r="C50" s="2"/>
      <c r="D50" s="35" t="s">
        <v>14</v>
      </c>
      <c r="E50" s="189">
        <f>COUNT(E14:E48)*VALUES!$B$26</f>
        <v>0</v>
      </c>
      <c r="F50" s="2"/>
      <c r="G50" s="2"/>
      <c r="H50" s="2"/>
      <c r="I50" s="2"/>
      <c r="J50" s="35" t="s">
        <v>14</v>
      </c>
      <c r="K50" s="189">
        <f>COUNT(K14:K48)*VALUES!$B$26</f>
        <v>0</v>
      </c>
      <c r="L50" s="2"/>
      <c r="M50" s="2"/>
      <c r="N50" s="2"/>
      <c r="O50" s="2"/>
      <c r="P50" s="35" t="s">
        <v>14</v>
      </c>
      <c r="Q50" s="189">
        <f>COUNT(Q14:Q48)*VALUES!$B$26</f>
        <v>0</v>
      </c>
      <c r="R50" s="2"/>
      <c r="S50" s="2"/>
      <c r="T50" s="2"/>
      <c r="U50" s="2"/>
      <c r="V50" s="35" t="s">
        <v>14</v>
      </c>
      <c r="W50" s="189">
        <f>COUNT(W14:W48)*VALUES!$B$26</f>
        <v>0</v>
      </c>
      <c r="X50" s="2"/>
      <c r="Y50" s="2"/>
      <c r="Z50" s="2"/>
      <c r="AA50" s="2"/>
      <c r="AB50" s="35" t="s">
        <v>14</v>
      </c>
      <c r="AC50" s="189">
        <f>COUNT(AC14:AC48)*VALUES!$B$26</f>
        <v>0</v>
      </c>
      <c r="AD50" s="2"/>
    </row>
    <row r="51" spans="1:30" customFormat="1" ht="19.5" customHeight="1" x14ac:dyDescent="0.3">
      <c r="A51" s="164" t="s">
        <v>38</v>
      </c>
      <c r="B51" s="164"/>
      <c r="C51" s="2"/>
      <c r="D51" s="2"/>
      <c r="E51" s="2"/>
      <c r="F51" s="2"/>
      <c r="G51" s="164" t="s">
        <v>38</v>
      </c>
      <c r="H51" s="164"/>
      <c r="I51" s="2"/>
      <c r="J51" s="2"/>
      <c r="K51" s="2"/>
      <c r="L51" s="2"/>
      <c r="M51" s="164" t="s">
        <v>38</v>
      </c>
      <c r="N51" s="164"/>
      <c r="O51" s="2"/>
      <c r="P51" s="2"/>
      <c r="Q51" s="2"/>
      <c r="R51" s="2"/>
      <c r="S51" s="164" t="s">
        <v>38</v>
      </c>
      <c r="T51" s="164"/>
      <c r="U51" s="2"/>
      <c r="V51" s="2"/>
      <c r="W51" s="2"/>
      <c r="X51" s="2"/>
      <c r="Y51" s="164" t="s">
        <v>38</v>
      </c>
      <c r="Z51" s="164"/>
      <c r="AA51" s="2"/>
      <c r="AB51" s="2"/>
      <c r="AC51" s="2"/>
      <c r="AD51" s="2"/>
    </row>
    <row r="52" spans="1:30" customFormat="1" ht="19.5" customHeight="1" x14ac:dyDescent="0.3">
      <c r="A52" s="10">
        <v>1</v>
      </c>
      <c r="B52" s="29"/>
      <c r="C52" s="29"/>
      <c r="D52" s="11"/>
      <c r="E52" s="31" t="str">
        <f t="shared" ref="E52:E53" si="5">IF(ISBLANK(D52), "", DATEDIF(D52,"1.9.2022","Y"))</f>
        <v/>
      </c>
      <c r="F52" s="41"/>
      <c r="G52" s="10">
        <v>1</v>
      </c>
      <c r="H52" s="29"/>
      <c r="I52" s="29"/>
      <c r="J52" s="11"/>
      <c r="K52" s="31" t="str">
        <f t="shared" ref="K52:K53" si="6">IF(ISBLANK(J52), "", DATEDIF(J52,"1.9.2022","Y"))</f>
        <v/>
      </c>
      <c r="L52" s="41"/>
      <c r="M52" s="10">
        <v>1</v>
      </c>
      <c r="N52" s="29"/>
      <c r="O52" s="29"/>
      <c r="P52" s="11"/>
      <c r="Q52" s="31" t="str">
        <f t="shared" ref="Q52:Q53" si="7">IF(ISBLANK(P52), "", DATEDIF(P52,"1.9.2022","Y"))</f>
        <v/>
      </c>
      <c r="R52" s="41"/>
      <c r="S52" s="10">
        <v>1</v>
      </c>
      <c r="T52" s="29"/>
      <c r="U52" s="29"/>
      <c r="V52" s="11"/>
      <c r="W52" s="31" t="str">
        <f t="shared" ref="W52:W53" si="8">IF(ISBLANK(V52), "", DATEDIF(V52,"1.9.2022","Y"))</f>
        <v/>
      </c>
      <c r="X52" s="41"/>
      <c r="Y52" s="10">
        <v>1</v>
      </c>
      <c r="Z52" s="29"/>
      <c r="AA52" s="29"/>
      <c r="AB52" s="11"/>
      <c r="AC52" s="31" t="str">
        <f t="shared" ref="AC52:AC53" si="9">IF(ISBLANK(AB52), "", DATEDIF(AB52,"1.9.2022","Y"))</f>
        <v/>
      </c>
      <c r="AD52" s="41"/>
    </row>
    <row r="53" spans="1:30" customFormat="1" ht="19.5" customHeight="1" x14ac:dyDescent="0.3">
      <c r="A53" s="10">
        <v>2</v>
      </c>
      <c r="B53" s="29"/>
      <c r="C53" s="29"/>
      <c r="D53" s="11"/>
      <c r="E53" s="28" t="str">
        <f t="shared" si="5"/>
        <v/>
      </c>
      <c r="F53" s="43"/>
      <c r="G53" s="10">
        <v>2</v>
      </c>
      <c r="H53" s="29"/>
      <c r="I53" s="29"/>
      <c r="J53" s="11"/>
      <c r="K53" s="28" t="str">
        <f t="shared" si="6"/>
        <v/>
      </c>
      <c r="L53" s="43"/>
      <c r="M53" s="10">
        <v>2</v>
      </c>
      <c r="N53" s="29"/>
      <c r="O53" s="29"/>
      <c r="P53" s="11"/>
      <c r="Q53" s="28" t="str">
        <f t="shared" si="7"/>
        <v/>
      </c>
      <c r="R53" s="43"/>
      <c r="S53" s="10">
        <v>2</v>
      </c>
      <c r="T53" s="29"/>
      <c r="U53" s="29"/>
      <c r="V53" s="11"/>
      <c r="W53" s="28" t="str">
        <f t="shared" si="8"/>
        <v/>
      </c>
      <c r="X53" s="43"/>
      <c r="Y53" s="10">
        <v>2</v>
      </c>
      <c r="Z53" s="29"/>
      <c r="AA53" s="29"/>
      <c r="AB53" s="11"/>
      <c r="AC53" s="28" t="str">
        <f t="shared" si="9"/>
        <v/>
      </c>
      <c r="AD53" s="43"/>
    </row>
    <row r="54" spans="1:30" customFormat="1" ht="19.5" customHeight="1" x14ac:dyDescent="0.3"/>
    <row r="55" spans="1:30" customFormat="1" ht="19.5" customHeight="1" x14ac:dyDescent="0.3"/>
    <row r="56" spans="1:30" customFormat="1" ht="19.5" customHeight="1" x14ac:dyDescent="0.3"/>
    <row r="57" spans="1:30" customFormat="1" x14ac:dyDescent="0.3"/>
    <row r="58" spans="1:30" customFormat="1" ht="16.5" customHeight="1" x14ac:dyDescent="0.3"/>
    <row r="59" spans="1:30" customFormat="1" ht="16.5" customHeight="1" x14ac:dyDescent="0.3"/>
    <row r="60" spans="1:30" customFormat="1" x14ac:dyDescent="0.3"/>
    <row r="61" spans="1:30" customFormat="1" ht="16.5" customHeight="1" x14ac:dyDescent="0.3"/>
    <row r="62" spans="1:30" customFormat="1" ht="16.5" customHeight="1" x14ac:dyDescent="0.3"/>
    <row r="63" spans="1:30" customFormat="1" ht="16.5" customHeight="1" x14ac:dyDescent="0.3"/>
    <row r="64" spans="1:30" customFormat="1" ht="16.5" customHeight="1" x14ac:dyDescent="0.3"/>
    <row r="65" customFormat="1" ht="16.5" customHeight="1" x14ac:dyDescent="0.3"/>
    <row r="66" customFormat="1" ht="16.5" customHeight="1" x14ac:dyDescent="0.3"/>
    <row r="67" customFormat="1" ht="16.5" customHeight="1" x14ac:dyDescent="0.3"/>
    <row r="68" customFormat="1" ht="16.5" customHeight="1" x14ac:dyDescent="0.3"/>
    <row r="69" customFormat="1" ht="24" customHeight="1" x14ac:dyDescent="0.3"/>
    <row r="70" customFormat="1" ht="18.75" customHeight="1" x14ac:dyDescent="0.3"/>
    <row r="71" customFormat="1" ht="18.75" customHeight="1" x14ac:dyDescent="0.3"/>
    <row r="72" customFormat="1" ht="18.75" customHeight="1" x14ac:dyDescent="0.3"/>
    <row r="73" customFormat="1" ht="18.75" customHeight="1" x14ac:dyDescent="0.3"/>
    <row r="74" customFormat="1" ht="18.75" customHeight="1" x14ac:dyDescent="0.3"/>
    <row r="75" customFormat="1" ht="18.75" customHeight="1" x14ac:dyDescent="0.3"/>
    <row r="76" customFormat="1" ht="18.75" customHeight="1" x14ac:dyDescent="0.3"/>
    <row r="77" customFormat="1" ht="18.75" customHeight="1" x14ac:dyDescent="0.3"/>
    <row r="78" customFormat="1" ht="18.75" customHeight="1" x14ac:dyDescent="0.3"/>
    <row r="79" customFormat="1" ht="16.5" customHeight="1" x14ac:dyDescent="0.3"/>
    <row r="80" customFormat="1" ht="16.5" customHeight="1" x14ac:dyDescent="0.3"/>
    <row r="81" customFormat="1" ht="16.5" customHeight="1" x14ac:dyDescent="0.3"/>
    <row r="82" customFormat="1" ht="18.75" customHeight="1" x14ac:dyDescent="0.3"/>
    <row r="83" customFormat="1" ht="18.75" customHeight="1" x14ac:dyDescent="0.3"/>
    <row r="84" customFormat="1" x14ac:dyDescent="0.3"/>
  </sheetData>
  <sheetProtection algorithmName="SHA-512" hashValue="qeUGj7WkQLB9BEOW4TRq+ifwuxkN1sGBy3z9079zHM5VoAvb6UpJNTI7X/Z4twF3Vlj+v60BqGGvsDsBqI+9iQ==" saltValue="S980SfqvUX1COOw7RjVGdg==" spinCount="100000" sheet="1" objects="1" scenarios="1"/>
  <mergeCells count="25">
    <mergeCell ref="A51:B51"/>
    <mergeCell ref="G51:H51"/>
    <mergeCell ref="M51:N51"/>
    <mergeCell ref="S51:T51"/>
    <mergeCell ref="Y51:Z51"/>
    <mergeCell ref="A5:F5"/>
    <mergeCell ref="G5:L5"/>
    <mergeCell ref="M5:R5"/>
    <mergeCell ref="S5:X5"/>
    <mergeCell ref="Y5:AD5"/>
    <mergeCell ref="A6:F7"/>
    <mergeCell ref="G6:L7"/>
    <mergeCell ref="M6:R7"/>
    <mergeCell ref="S6:X7"/>
    <mergeCell ref="Y6:AD7"/>
    <mergeCell ref="A1:F3"/>
    <mergeCell ref="G1:L3"/>
    <mergeCell ref="M1:R3"/>
    <mergeCell ref="S1:X3"/>
    <mergeCell ref="Y1:AD3"/>
    <mergeCell ref="A4:F4"/>
    <mergeCell ref="G4:L4"/>
    <mergeCell ref="M4:R4"/>
    <mergeCell ref="S4:X4"/>
    <mergeCell ref="Y4:AD4"/>
  </mergeCells>
  <pageMargins left="0.7" right="0.7" top="0.75" bottom="0.75" header="0.3" footer="0.3"/>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EC63-49F5-49BA-97DA-E23DD8FFC783}">
  <dimension ref="A1:Z29"/>
  <sheetViews>
    <sheetView zoomScale="68" zoomScaleNormal="68" workbookViewId="0">
      <selection sqref="A1:F5"/>
    </sheetView>
  </sheetViews>
  <sheetFormatPr defaultRowHeight="16.5" x14ac:dyDescent="0.3"/>
  <cols>
    <col min="1" max="1" width="13.875" style="1" customWidth="1"/>
    <col min="2" max="2" width="18.875" style="1" customWidth="1"/>
    <col min="3" max="3" width="19" style="1" customWidth="1"/>
    <col min="4" max="5" width="10.625" style="1" customWidth="1"/>
    <col min="6" max="6" width="17.5" style="1" customWidth="1"/>
    <col min="7" max="10" width="9" style="1"/>
    <col min="11" max="11" width="13.875" style="1" customWidth="1"/>
    <col min="12" max="13" width="18.875" style="1" customWidth="1"/>
    <col min="14" max="15" width="10.625" style="1" customWidth="1"/>
    <col min="16" max="16" width="17.5" style="1" customWidth="1"/>
    <col min="17" max="20" width="9" style="1"/>
    <col min="21" max="21" width="13.875" style="1" customWidth="1"/>
    <col min="22" max="23" width="18.875" style="1" customWidth="1"/>
    <col min="24" max="25" width="10.625" style="1" customWidth="1"/>
    <col min="26" max="26" width="17.5" style="1" customWidth="1"/>
    <col min="27" max="16384" width="9" style="1"/>
  </cols>
  <sheetData>
    <row r="1" spans="1:26" customFormat="1" ht="16.5" customHeight="1" x14ac:dyDescent="0.3">
      <c r="A1" s="136" t="s">
        <v>114</v>
      </c>
      <c r="B1" s="137"/>
      <c r="C1" s="137"/>
      <c r="D1" s="137"/>
      <c r="E1" s="137"/>
      <c r="F1" s="166"/>
      <c r="G1" s="56"/>
      <c r="H1" s="56"/>
      <c r="K1" s="136" t="s">
        <v>114</v>
      </c>
      <c r="L1" s="137"/>
      <c r="M1" s="137"/>
      <c r="N1" s="137"/>
      <c r="O1" s="137"/>
      <c r="P1" s="166"/>
      <c r="Q1" s="56"/>
      <c r="R1" s="56"/>
      <c r="U1" s="136" t="s">
        <v>114</v>
      </c>
      <c r="V1" s="137"/>
      <c r="W1" s="137"/>
      <c r="X1" s="137"/>
      <c r="Y1" s="137"/>
      <c r="Z1" s="166"/>
    </row>
    <row r="2" spans="1:26" customFormat="1" ht="16.5" customHeight="1" x14ac:dyDescent="0.3">
      <c r="A2" s="138"/>
      <c r="B2" s="139"/>
      <c r="C2" s="139"/>
      <c r="D2" s="139"/>
      <c r="E2" s="139"/>
      <c r="F2" s="167"/>
      <c r="G2" s="56"/>
      <c r="H2" s="56"/>
      <c r="K2" s="138"/>
      <c r="L2" s="139"/>
      <c r="M2" s="139"/>
      <c r="N2" s="139"/>
      <c r="O2" s="139"/>
      <c r="P2" s="167"/>
      <c r="Q2" s="56"/>
      <c r="R2" s="56"/>
      <c r="U2" s="138"/>
      <c r="V2" s="139"/>
      <c r="W2" s="139"/>
      <c r="X2" s="139"/>
      <c r="Y2" s="139"/>
      <c r="Z2" s="167"/>
    </row>
    <row r="3" spans="1:26" customFormat="1" ht="16.5" customHeight="1" x14ac:dyDescent="0.3">
      <c r="A3" s="140"/>
      <c r="B3" s="141"/>
      <c r="C3" s="141"/>
      <c r="D3" s="141"/>
      <c r="E3" s="141"/>
      <c r="F3" s="168"/>
      <c r="G3" s="56"/>
      <c r="H3" s="56"/>
      <c r="K3" s="140"/>
      <c r="L3" s="141"/>
      <c r="M3" s="141"/>
      <c r="N3" s="141"/>
      <c r="O3" s="141"/>
      <c r="P3" s="168"/>
      <c r="Q3" s="56"/>
      <c r="R3" s="56"/>
      <c r="U3" s="140"/>
      <c r="V3" s="141"/>
      <c r="W3" s="141"/>
      <c r="X3" s="141"/>
      <c r="Y3" s="141"/>
      <c r="Z3" s="168"/>
    </row>
    <row r="4" spans="1:26" customFormat="1" ht="16.5" customHeight="1" x14ac:dyDescent="0.3">
      <c r="A4" s="165" t="s">
        <v>115</v>
      </c>
      <c r="B4" s="165"/>
      <c r="C4" s="165"/>
      <c r="D4" s="165"/>
      <c r="E4" s="165"/>
      <c r="F4" s="165"/>
      <c r="G4" s="57"/>
      <c r="H4" s="57"/>
      <c r="K4" s="165" t="s">
        <v>115</v>
      </c>
      <c r="L4" s="165"/>
      <c r="M4" s="165"/>
      <c r="N4" s="165"/>
      <c r="O4" s="165"/>
      <c r="P4" s="165"/>
      <c r="Q4" s="57"/>
      <c r="R4" s="57"/>
      <c r="U4" s="165" t="s">
        <v>115</v>
      </c>
      <c r="V4" s="165"/>
      <c r="W4" s="165"/>
      <c r="X4" s="165"/>
      <c r="Y4" s="165"/>
      <c r="Z4" s="165"/>
    </row>
    <row r="5" spans="1:26" customFormat="1" ht="16.5" customHeight="1" x14ac:dyDescent="0.3">
      <c r="A5" s="163" t="s">
        <v>0</v>
      </c>
      <c r="B5" s="163"/>
      <c r="C5" s="163"/>
      <c r="D5" s="163"/>
      <c r="E5" s="163"/>
      <c r="F5" s="163"/>
      <c r="G5" s="58"/>
      <c r="H5" s="58"/>
      <c r="K5" s="163" t="s">
        <v>0</v>
      </c>
      <c r="L5" s="163"/>
      <c r="M5" s="163"/>
      <c r="N5" s="163"/>
      <c r="O5" s="163"/>
      <c r="P5" s="163"/>
      <c r="Q5" s="58"/>
      <c r="R5" s="58"/>
      <c r="U5" s="163" t="s">
        <v>0</v>
      </c>
      <c r="V5" s="163"/>
      <c r="W5" s="163"/>
      <c r="X5" s="163"/>
      <c r="Y5" s="163"/>
      <c r="Z5" s="163"/>
    </row>
    <row r="6" spans="1:26" customFormat="1" ht="16.5" customHeight="1" x14ac:dyDescent="0.3">
      <c r="A6" s="183" t="s">
        <v>88</v>
      </c>
      <c r="B6" s="184"/>
      <c r="C6" s="184"/>
      <c r="D6" s="184"/>
      <c r="E6" s="184"/>
      <c r="F6" s="184"/>
      <c r="G6" s="59"/>
      <c r="H6" s="59"/>
      <c r="K6" s="183" t="s">
        <v>88</v>
      </c>
      <c r="L6" s="184"/>
      <c r="M6" s="184"/>
      <c r="N6" s="184"/>
      <c r="O6" s="184"/>
      <c r="P6" s="184"/>
      <c r="Q6" s="59"/>
      <c r="R6" s="59"/>
      <c r="U6" s="183" t="s">
        <v>88</v>
      </c>
      <c r="V6" s="184"/>
      <c r="W6" s="184"/>
      <c r="X6" s="184"/>
      <c r="Y6" s="184"/>
      <c r="Z6" s="184"/>
    </row>
    <row r="7" spans="1:26" customFormat="1" ht="16.5" customHeight="1" x14ac:dyDescent="0.3">
      <c r="A7" s="185"/>
      <c r="B7" s="186"/>
      <c r="C7" s="186"/>
      <c r="D7" s="186"/>
      <c r="E7" s="186"/>
      <c r="F7" s="186"/>
      <c r="G7" s="59"/>
      <c r="H7" s="59"/>
      <c r="K7" s="185"/>
      <c r="L7" s="186"/>
      <c r="M7" s="186"/>
      <c r="N7" s="186"/>
      <c r="O7" s="186"/>
      <c r="P7" s="186"/>
      <c r="Q7" s="59"/>
      <c r="R7" s="59"/>
      <c r="U7" s="185"/>
      <c r="V7" s="186"/>
      <c r="W7" s="186"/>
      <c r="X7" s="186"/>
      <c r="Y7" s="186"/>
      <c r="Z7" s="186"/>
    </row>
    <row r="8" spans="1:26" customFormat="1" ht="16.5" customHeight="1" x14ac:dyDescent="0.3">
      <c r="A8" s="113" t="s">
        <v>84</v>
      </c>
      <c r="B8" s="70">
        <f>COUNT(E14:E21)</f>
        <v>0</v>
      </c>
      <c r="C8" s="24"/>
      <c r="D8" s="24"/>
      <c r="E8" s="24"/>
      <c r="F8" s="24"/>
      <c r="G8" s="59"/>
      <c r="H8" s="59"/>
      <c r="K8" s="113" t="s">
        <v>84</v>
      </c>
      <c r="L8" s="72">
        <f>COUNT(O14:O21)</f>
        <v>0</v>
      </c>
      <c r="M8" s="24"/>
      <c r="N8" s="24"/>
      <c r="O8" s="24"/>
      <c r="P8" s="24"/>
      <c r="Q8" s="59"/>
      <c r="R8" s="59"/>
      <c r="U8" s="113" t="s">
        <v>84</v>
      </c>
      <c r="V8" s="72">
        <f>COUNT(Y14:Y21)</f>
        <v>0</v>
      </c>
      <c r="W8" s="24"/>
      <c r="X8" s="24"/>
      <c r="Y8" s="24"/>
      <c r="Z8" s="24"/>
    </row>
    <row r="9" spans="1:26" customFormat="1" ht="16.5" customHeight="1" x14ac:dyDescent="0.3">
      <c r="A9" s="62" t="s">
        <v>39</v>
      </c>
      <c r="B9" s="71" t="e">
        <f>IF(E22&lt;=9.99,"N/A for CHILDREN",IF(AND(E22&gt;=10,E22&lt;=12.99),"CADET",IF(AND(E22&gt;=13,E22&lt;=15.99),"JUNIOR",IF(E22&gt;=16,"SENIOR",""))))</f>
        <v>#DIV/0!</v>
      </c>
      <c r="C9" s="24"/>
      <c r="D9" s="24"/>
      <c r="E9" s="24"/>
      <c r="F9" s="24"/>
      <c r="G9" s="59"/>
      <c r="H9" s="59"/>
      <c r="K9" s="62" t="s">
        <v>39</v>
      </c>
      <c r="L9" s="73" t="e">
        <f>IF(O22&lt;=9.99,"N/A for CHILDREN",IF(AND(O22&gt;=10,O22&lt;=12.99),"CADET",IF(AND(O22&gt;=13,O22&lt;=15.99),"JUNIOR",IF(O22&gt;=16,"SENIOR",""))))</f>
        <v>#DIV/0!</v>
      </c>
      <c r="M9" s="24"/>
      <c r="N9" s="24"/>
      <c r="O9" s="24"/>
      <c r="P9" s="24"/>
      <c r="Q9" s="59"/>
      <c r="R9" s="59"/>
      <c r="U9" s="62" t="s">
        <v>39</v>
      </c>
      <c r="V9" s="73" t="e">
        <f>IF(Y22&lt;=9.99,"N/A for CHILDREN",IF(AND(Y22&gt;=10,Y22&lt;=12.99),"CADET",IF(AND(Y22&gt;=13,Y22&lt;=15.99),"JUNIOR",IF(Y22&gt;=16,"SENIOR",""))))</f>
        <v>#DIV/0!</v>
      </c>
      <c r="W9" s="24"/>
      <c r="X9" s="24"/>
      <c r="Y9" s="24"/>
      <c r="Z9" s="24"/>
    </row>
    <row r="10" spans="1:26" ht="16.5" customHeight="1" x14ac:dyDescent="0.3">
      <c r="A10" s="38" t="s">
        <v>35</v>
      </c>
      <c r="B10" s="37"/>
      <c r="C10" s="36"/>
      <c r="D10" s="24"/>
      <c r="E10" s="24"/>
      <c r="F10" s="24"/>
      <c r="G10" s="25"/>
      <c r="H10" s="25"/>
      <c r="K10" s="38" t="s">
        <v>35</v>
      </c>
      <c r="L10" s="49"/>
      <c r="M10" s="36"/>
      <c r="N10" s="24"/>
      <c r="O10" s="24"/>
      <c r="P10" s="24"/>
      <c r="Q10" s="25"/>
      <c r="R10" s="25"/>
      <c r="U10" s="38" t="s">
        <v>35</v>
      </c>
      <c r="V10" s="49"/>
      <c r="W10" s="36"/>
      <c r="X10" s="24"/>
      <c r="Y10" s="24"/>
      <c r="Z10" s="24"/>
    </row>
    <row r="11" spans="1:26" ht="16.5" customHeight="1" x14ac:dyDescent="0.3">
      <c r="A11" s="38" t="s">
        <v>36</v>
      </c>
      <c r="B11" s="44">
        <v>0</v>
      </c>
      <c r="C11" s="24"/>
      <c r="D11" s="24"/>
      <c r="E11" s="24"/>
      <c r="F11" s="24"/>
      <c r="G11" s="25"/>
      <c r="H11" s="25"/>
      <c r="K11" s="38" t="s">
        <v>36</v>
      </c>
      <c r="L11" s="50">
        <v>0</v>
      </c>
      <c r="M11" s="24"/>
      <c r="N11" s="24"/>
      <c r="O11" s="24"/>
      <c r="P11" s="24"/>
      <c r="Q11" s="25"/>
      <c r="R11" s="25"/>
      <c r="U11" s="38" t="s">
        <v>36</v>
      </c>
      <c r="V11" s="50">
        <v>0</v>
      </c>
      <c r="W11" s="24"/>
      <c r="X11" s="24"/>
      <c r="Y11" s="24"/>
      <c r="Z11" s="24"/>
    </row>
    <row r="12" spans="1:26" ht="17.25" customHeight="1" thickBot="1" x14ac:dyDescent="0.35">
      <c r="A12" s="26"/>
      <c r="B12" s="26"/>
      <c r="C12" s="27"/>
      <c r="D12" s="2"/>
      <c r="E12" s="2"/>
      <c r="F12" s="2"/>
      <c r="K12" s="26"/>
      <c r="L12" s="26"/>
      <c r="M12" s="27"/>
      <c r="N12" s="2"/>
      <c r="O12" s="2"/>
      <c r="P12" s="2"/>
      <c r="U12" s="26"/>
      <c r="V12" s="26"/>
      <c r="W12" s="27"/>
      <c r="X12" s="2"/>
      <c r="Y12" s="2"/>
      <c r="Z12" s="2"/>
    </row>
    <row r="13" spans="1:26" customFormat="1" ht="24.75" thickBot="1" x14ac:dyDescent="0.35">
      <c r="A13" s="4" t="s">
        <v>2</v>
      </c>
      <c r="B13" s="179" t="s">
        <v>3</v>
      </c>
      <c r="C13" s="180" t="s">
        <v>4</v>
      </c>
      <c r="D13" s="181" t="s">
        <v>5</v>
      </c>
      <c r="E13" s="5" t="s">
        <v>28</v>
      </c>
      <c r="F13" s="6" t="s">
        <v>1</v>
      </c>
      <c r="G13" s="63"/>
      <c r="K13" s="4" t="s">
        <v>2</v>
      </c>
      <c r="L13" s="179" t="s">
        <v>3</v>
      </c>
      <c r="M13" s="180" t="s">
        <v>4</v>
      </c>
      <c r="N13" s="181" t="s">
        <v>5</v>
      </c>
      <c r="O13" s="5" t="s">
        <v>28</v>
      </c>
      <c r="P13" s="6" t="s">
        <v>1</v>
      </c>
      <c r="Q13" s="63"/>
      <c r="U13" s="4" t="s">
        <v>2</v>
      </c>
      <c r="V13" s="179" t="s">
        <v>3</v>
      </c>
      <c r="W13" s="180" t="s">
        <v>4</v>
      </c>
      <c r="X13" s="181" t="s">
        <v>5</v>
      </c>
      <c r="Y13" s="5" t="s">
        <v>28</v>
      </c>
      <c r="Z13" s="6" t="s">
        <v>1</v>
      </c>
    </row>
    <row r="14" spans="1:26" ht="19.5" customHeight="1" x14ac:dyDescent="0.3">
      <c r="A14" s="7">
        <v>1</v>
      </c>
      <c r="B14" s="8"/>
      <c r="C14" s="8"/>
      <c r="D14" s="9"/>
      <c r="E14" s="61" t="str">
        <f>IF(ISBLANK(D14), "", DATEDIF(D14,"1.9.2022","Y"))</f>
        <v/>
      </c>
      <c r="F14" s="39"/>
      <c r="K14" s="7">
        <v>1</v>
      </c>
      <c r="L14" s="8"/>
      <c r="M14" s="8"/>
      <c r="N14" s="9"/>
      <c r="O14" s="61" t="str">
        <f t="shared" ref="O14:O21" si="0">IF(ISBLANK(N14), "", DATEDIF(N14,"1.9.2022","Y"))</f>
        <v/>
      </c>
      <c r="P14" s="39"/>
      <c r="U14" s="7">
        <v>1</v>
      </c>
      <c r="V14" s="8"/>
      <c r="W14" s="8"/>
      <c r="X14" s="9"/>
      <c r="Y14" s="61" t="str">
        <f t="shared" ref="Y14:Y21" si="1">IF(ISBLANK(X14), "", DATEDIF(X14,"1.9.2022","Y"))</f>
        <v/>
      </c>
      <c r="Z14" s="39"/>
    </row>
    <row r="15" spans="1:26" ht="19.5" customHeight="1" x14ac:dyDescent="0.3">
      <c r="A15" s="10">
        <v>2</v>
      </c>
      <c r="B15" s="29"/>
      <c r="C15" s="29"/>
      <c r="D15" s="9"/>
      <c r="E15" s="61" t="str">
        <f t="shared" ref="E15:E21" si="2">IF(ISBLANK(D15), "", DATEDIF(D15,"1.9.2022","Y"))</f>
        <v/>
      </c>
      <c r="F15" s="40"/>
      <c r="K15" s="10">
        <v>2</v>
      </c>
      <c r="L15" s="29"/>
      <c r="M15" s="29"/>
      <c r="N15" s="9"/>
      <c r="O15" s="61" t="str">
        <f t="shared" si="0"/>
        <v/>
      </c>
      <c r="P15" s="40"/>
      <c r="U15" s="10">
        <v>2</v>
      </c>
      <c r="V15" s="29"/>
      <c r="W15" s="29"/>
      <c r="X15" s="9"/>
      <c r="Y15" s="61" t="str">
        <f t="shared" si="1"/>
        <v/>
      </c>
      <c r="Z15" s="40"/>
    </row>
    <row r="16" spans="1:26" ht="19.5" customHeight="1" x14ac:dyDescent="0.3">
      <c r="A16" s="10">
        <v>3</v>
      </c>
      <c r="B16" s="29"/>
      <c r="C16" s="29"/>
      <c r="D16" s="9"/>
      <c r="E16" s="61" t="str">
        <f t="shared" si="2"/>
        <v/>
      </c>
      <c r="F16" s="41"/>
      <c r="K16" s="10">
        <v>3</v>
      </c>
      <c r="L16" s="29"/>
      <c r="M16" s="29"/>
      <c r="N16" s="9"/>
      <c r="O16" s="61" t="str">
        <f t="shared" si="0"/>
        <v/>
      </c>
      <c r="P16" s="41"/>
      <c r="U16" s="10">
        <v>3</v>
      </c>
      <c r="V16" s="29"/>
      <c r="W16" s="29"/>
      <c r="X16" s="9"/>
      <c r="Y16" s="61" t="str">
        <f t="shared" si="1"/>
        <v/>
      </c>
      <c r="Z16" s="41"/>
    </row>
    <row r="17" spans="1:26" ht="19.5" customHeight="1" x14ac:dyDescent="0.3">
      <c r="A17" s="10">
        <v>4</v>
      </c>
      <c r="B17" s="29"/>
      <c r="C17" s="29"/>
      <c r="D17" s="9"/>
      <c r="E17" s="61" t="str">
        <f t="shared" si="2"/>
        <v/>
      </c>
      <c r="F17" s="42"/>
      <c r="K17" s="10">
        <v>4</v>
      </c>
      <c r="L17" s="29"/>
      <c r="M17" s="29"/>
      <c r="N17" s="9"/>
      <c r="O17" s="61" t="str">
        <f t="shared" si="0"/>
        <v/>
      </c>
      <c r="P17" s="42"/>
      <c r="U17" s="10">
        <v>4</v>
      </c>
      <c r="V17" s="29"/>
      <c r="W17" s="29"/>
      <c r="X17" s="9"/>
      <c r="Y17" s="61" t="str">
        <f t="shared" si="1"/>
        <v/>
      </c>
      <c r="Z17" s="42"/>
    </row>
    <row r="18" spans="1:26" ht="19.5" customHeight="1" x14ac:dyDescent="0.3">
      <c r="A18" s="10">
        <v>5</v>
      </c>
      <c r="B18" s="29"/>
      <c r="C18" s="29"/>
      <c r="D18" s="9"/>
      <c r="E18" s="61" t="str">
        <f t="shared" si="2"/>
        <v/>
      </c>
      <c r="F18" s="41"/>
      <c r="G18" s="3"/>
      <c r="K18" s="10">
        <v>5</v>
      </c>
      <c r="L18" s="29"/>
      <c r="M18" s="29"/>
      <c r="N18" s="9"/>
      <c r="O18" s="61" t="str">
        <f t="shared" si="0"/>
        <v/>
      </c>
      <c r="P18" s="41"/>
      <c r="Q18" s="3"/>
      <c r="U18" s="10">
        <v>5</v>
      </c>
      <c r="V18" s="29"/>
      <c r="W18" s="29"/>
      <c r="X18" s="9"/>
      <c r="Y18" s="61" t="str">
        <f t="shared" si="1"/>
        <v/>
      </c>
      <c r="Z18" s="41"/>
    </row>
    <row r="19" spans="1:26" ht="19.5" customHeight="1" x14ac:dyDescent="0.3">
      <c r="A19" s="10">
        <v>6</v>
      </c>
      <c r="B19" s="29"/>
      <c r="C19" s="29"/>
      <c r="D19" s="9"/>
      <c r="E19" s="61" t="str">
        <f t="shared" si="2"/>
        <v/>
      </c>
      <c r="F19" s="41"/>
      <c r="G19" s="3"/>
      <c r="K19" s="10">
        <v>6</v>
      </c>
      <c r="L19" s="29"/>
      <c r="M19" s="29"/>
      <c r="N19" s="9"/>
      <c r="O19" s="61" t="str">
        <f t="shared" si="0"/>
        <v/>
      </c>
      <c r="P19" s="41"/>
      <c r="Q19" s="3"/>
      <c r="U19" s="10">
        <v>6</v>
      </c>
      <c r="V19" s="29"/>
      <c r="W19" s="29"/>
      <c r="X19" s="9"/>
      <c r="Y19" s="61" t="str">
        <f t="shared" si="1"/>
        <v/>
      </c>
      <c r="Z19" s="41"/>
    </row>
    <row r="20" spans="1:26" ht="19.5" customHeight="1" x14ac:dyDescent="0.3">
      <c r="A20" s="10">
        <v>7</v>
      </c>
      <c r="B20" s="29"/>
      <c r="C20" s="29"/>
      <c r="D20" s="9"/>
      <c r="E20" s="61" t="str">
        <f t="shared" si="2"/>
        <v/>
      </c>
      <c r="F20" s="41"/>
      <c r="G20" s="3"/>
      <c r="K20" s="10">
        <v>7</v>
      </c>
      <c r="L20" s="29"/>
      <c r="M20" s="29"/>
      <c r="N20" s="9"/>
      <c r="O20" s="61" t="str">
        <f t="shared" si="0"/>
        <v/>
      </c>
      <c r="P20" s="41"/>
      <c r="Q20" s="3"/>
      <c r="U20" s="10">
        <v>7</v>
      </c>
      <c r="V20" s="29"/>
      <c r="W20" s="29"/>
      <c r="X20" s="9"/>
      <c r="Y20" s="61" t="str">
        <f t="shared" si="1"/>
        <v/>
      </c>
      <c r="Z20" s="41"/>
    </row>
    <row r="21" spans="1:26" ht="19.5" customHeight="1" thickBot="1" x14ac:dyDescent="0.35">
      <c r="A21" s="10">
        <v>8</v>
      </c>
      <c r="B21" s="29"/>
      <c r="C21" s="29"/>
      <c r="D21" s="9"/>
      <c r="E21" s="61" t="str">
        <f t="shared" si="2"/>
        <v/>
      </c>
      <c r="F21" s="41"/>
      <c r="G21" s="3"/>
      <c r="K21" s="10">
        <v>8</v>
      </c>
      <c r="L21" s="29"/>
      <c r="M21" s="29"/>
      <c r="N21" s="9"/>
      <c r="O21" s="61" t="str">
        <f t="shared" si="0"/>
        <v/>
      </c>
      <c r="P21" s="41"/>
      <c r="Q21" s="3"/>
      <c r="U21" s="10">
        <v>8</v>
      </c>
      <c r="V21" s="29"/>
      <c r="W21" s="29"/>
      <c r="X21" s="9"/>
      <c r="Y21" s="61" t="str">
        <f t="shared" si="1"/>
        <v/>
      </c>
      <c r="Z21" s="41"/>
    </row>
    <row r="22" spans="1:26" customFormat="1" ht="19.5" customHeight="1" thickBot="1" x14ac:dyDescent="0.35">
      <c r="A22" s="2"/>
      <c r="B22" s="2"/>
      <c r="C22" s="2"/>
      <c r="D22" s="30" t="s">
        <v>37</v>
      </c>
      <c r="E22" s="74" t="e">
        <f>AVERAGE(E14:E21)</f>
        <v>#DIV/0!</v>
      </c>
      <c r="F22" s="2"/>
      <c r="K22" s="2"/>
      <c r="L22" s="2"/>
      <c r="M22" s="2"/>
      <c r="N22" s="30" t="s">
        <v>37</v>
      </c>
      <c r="O22" s="74" t="e">
        <f>AVERAGE(O14:O21)</f>
        <v>#DIV/0!</v>
      </c>
      <c r="P22" s="2"/>
      <c r="U22" s="2"/>
      <c r="V22" s="2"/>
      <c r="W22" s="2"/>
      <c r="X22" s="30" t="s">
        <v>37</v>
      </c>
      <c r="Y22" s="74" t="e">
        <f>AVERAGE(Y14:Y21)</f>
        <v>#DIV/0!</v>
      </c>
      <c r="Z22" s="2"/>
    </row>
    <row r="23" spans="1:26" customFormat="1" ht="19.5" customHeight="1" thickBot="1" x14ac:dyDescent="0.35">
      <c r="A23" s="2"/>
      <c r="B23" s="2"/>
      <c r="C23" s="2"/>
      <c r="D23" s="35" t="s">
        <v>14</v>
      </c>
      <c r="E23" s="189">
        <f>COUNT(E14:E21)*VALUES!$B$36</f>
        <v>0</v>
      </c>
      <c r="F23" s="2"/>
      <c r="K23" s="2"/>
      <c r="L23" s="2"/>
      <c r="M23" s="2"/>
      <c r="N23" s="35" t="s">
        <v>14</v>
      </c>
      <c r="O23" s="189">
        <f>COUNT(O14:O21)*VALUES!$B$36</f>
        <v>0</v>
      </c>
      <c r="P23" s="2"/>
      <c r="U23" s="2"/>
      <c r="V23" s="2"/>
      <c r="W23" s="2"/>
      <c r="X23" s="35" t="s">
        <v>14</v>
      </c>
      <c r="Y23" s="189">
        <f>COUNT(Y14:Y21)*VALUES!$B$36</f>
        <v>0</v>
      </c>
      <c r="Z23" s="2"/>
    </row>
    <row r="24" spans="1:26" customFormat="1" ht="19.5" customHeight="1" x14ac:dyDescent="0.3">
      <c r="A24" s="164" t="s">
        <v>38</v>
      </c>
      <c r="B24" s="164"/>
      <c r="C24" s="2"/>
      <c r="D24" s="2"/>
      <c r="E24" s="2"/>
      <c r="F24" s="2"/>
      <c r="K24" s="164" t="s">
        <v>38</v>
      </c>
      <c r="L24" s="164"/>
      <c r="M24" s="2"/>
      <c r="N24" s="2"/>
      <c r="O24" s="2"/>
      <c r="P24" s="2"/>
      <c r="U24" s="164" t="s">
        <v>38</v>
      </c>
      <c r="V24" s="164"/>
      <c r="W24" s="2"/>
      <c r="X24" s="2"/>
      <c r="Y24" s="2"/>
      <c r="Z24" s="2"/>
    </row>
    <row r="25" spans="1:26" customFormat="1" ht="19.5" customHeight="1" x14ac:dyDescent="0.3">
      <c r="A25" s="10">
        <v>1</v>
      </c>
      <c r="B25" s="29"/>
      <c r="C25" s="29"/>
      <c r="D25" s="11"/>
      <c r="E25" s="31" t="str">
        <f t="shared" ref="E25:E26" si="3">IF(ISBLANK(D25), "", DATEDIF(D25,"1.9.2022","Y"))</f>
        <v/>
      </c>
      <c r="F25" s="41"/>
      <c r="K25" s="10">
        <v>1</v>
      </c>
      <c r="L25" s="29"/>
      <c r="M25" s="29"/>
      <c r="N25" s="11"/>
      <c r="O25" s="31" t="str">
        <f t="shared" ref="O25:O26" si="4">IF(ISBLANK(N25), "", DATEDIF(N25,"1.9.2022","Y"))</f>
        <v/>
      </c>
      <c r="P25" s="41"/>
      <c r="U25" s="10">
        <v>1</v>
      </c>
      <c r="V25" s="29"/>
      <c r="W25" s="29"/>
      <c r="X25" s="11"/>
      <c r="Y25" s="31" t="str">
        <f t="shared" ref="Y25:Y26" si="5">IF(ISBLANK(X25), "", DATEDIF(X25,"1.9.2022","Y"))</f>
        <v/>
      </c>
      <c r="Z25" s="41"/>
    </row>
    <row r="26" spans="1:26" customFormat="1" ht="19.5" customHeight="1" x14ac:dyDescent="0.3">
      <c r="A26" s="10">
        <v>2</v>
      </c>
      <c r="B26" s="29"/>
      <c r="C26" s="29"/>
      <c r="D26" s="11"/>
      <c r="E26" s="28" t="str">
        <f t="shared" si="3"/>
        <v/>
      </c>
      <c r="F26" s="43"/>
      <c r="K26" s="10">
        <v>2</v>
      </c>
      <c r="L26" s="29"/>
      <c r="M26" s="29"/>
      <c r="N26" s="11"/>
      <c r="O26" s="28" t="str">
        <f t="shared" si="4"/>
        <v/>
      </c>
      <c r="P26" s="43"/>
      <c r="U26" s="10">
        <v>2</v>
      </c>
      <c r="V26" s="29"/>
      <c r="W26" s="29"/>
      <c r="X26" s="11"/>
      <c r="Y26" s="28" t="str">
        <f t="shared" si="5"/>
        <v/>
      </c>
      <c r="Z26" s="43"/>
    </row>
    <row r="27" spans="1:26" customFormat="1" ht="19.5" customHeight="1" x14ac:dyDescent="0.3"/>
    <row r="28" spans="1:26" customFormat="1" ht="19.5" customHeight="1" x14ac:dyDescent="0.3"/>
    <row r="29" spans="1:26" customFormat="1" ht="19.5" customHeight="1" x14ac:dyDescent="0.3"/>
  </sheetData>
  <sheetProtection algorithmName="SHA-512" hashValue="RhWBS9o2L6XwHApdbD3OEDfVrA0S3uvrNXba1FI79Mk+PYfTajUU0kEhHqTZF+M6npKQ7SEU1JMefPjJXcOIzQ==" saltValue="QCpPZEZ0vIqcZNLGoJs4Qw==" spinCount="100000" sheet="1" objects="1" scenarios="1"/>
  <mergeCells count="15">
    <mergeCell ref="A24:B24"/>
    <mergeCell ref="K24:L24"/>
    <mergeCell ref="U24:V24"/>
    <mergeCell ref="A5:F5"/>
    <mergeCell ref="K5:P5"/>
    <mergeCell ref="U5:Z5"/>
    <mergeCell ref="A6:F7"/>
    <mergeCell ref="K6:P7"/>
    <mergeCell ref="U6:Z7"/>
    <mergeCell ref="A1:F3"/>
    <mergeCell ref="K1:P3"/>
    <mergeCell ref="U1:Z3"/>
    <mergeCell ref="A4:F4"/>
    <mergeCell ref="K4:P4"/>
    <mergeCell ref="U4:Z4"/>
  </mergeCells>
  <pageMargins left="0.7" right="0.7" top="0.75" bottom="0.75" header="0.3" footer="0.3"/>
  <pageSetup paperSize="9"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57F2-32B1-4032-8FB4-A9858D4022D1}">
  <dimension ref="A1:AD84"/>
  <sheetViews>
    <sheetView zoomScale="80" zoomScaleNormal="80" workbookViewId="0">
      <selection activeCell="E52" sqref="E52:E53"/>
    </sheetView>
  </sheetViews>
  <sheetFormatPr defaultRowHeight="16.5" x14ac:dyDescent="0.3"/>
  <cols>
    <col min="1" max="1" width="14.5" style="1" customWidth="1"/>
    <col min="2" max="2" width="18.875" style="1" customWidth="1"/>
    <col min="3" max="3" width="19" style="1" customWidth="1"/>
    <col min="4" max="6" width="10.625" style="1" customWidth="1"/>
    <col min="7" max="7" width="14.5" customWidth="1"/>
    <col min="8" max="9" width="18.875" customWidth="1"/>
    <col min="10" max="12" width="10.625" customWidth="1"/>
    <col min="13" max="13" width="14.5" customWidth="1"/>
    <col min="14" max="15" width="18.875" customWidth="1"/>
    <col min="16" max="18" width="10.625" customWidth="1"/>
    <col min="19" max="19" width="14.375" customWidth="1"/>
    <col min="20" max="21" width="19" customWidth="1"/>
    <col min="22" max="24" width="10.625" customWidth="1"/>
    <col min="25" max="25" width="14.5" customWidth="1"/>
    <col min="26" max="27" width="19" customWidth="1"/>
    <col min="28" max="30" width="10.625" customWidth="1"/>
    <col min="31" max="16384" width="9" style="1"/>
  </cols>
  <sheetData>
    <row r="1" spans="1:6" customFormat="1" ht="16.5" customHeight="1" x14ac:dyDescent="0.3">
      <c r="A1" s="136" t="s">
        <v>114</v>
      </c>
      <c r="B1" s="137"/>
      <c r="C1" s="137"/>
      <c r="D1" s="137"/>
      <c r="E1" s="137"/>
      <c r="F1" s="166"/>
    </row>
    <row r="2" spans="1:6" customFormat="1" ht="16.5" customHeight="1" x14ac:dyDescent="0.3">
      <c r="A2" s="138"/>
      <c r="B2" s="139"/>
      <c r="C2" s="139"/>
      <c r="D2" s="139"/>
      <c r="E2" s="139"/>
      <c r="F2" s="167"/>
    </row>
    <row r="3" spans="1:6" customFormat="1" ht="16.5" customHeight="1" x14ac:dyDescent="0.3">
      <c r="A3" s="140"/>
      <c r="B3" s="141"/>
      <c r="C3" s="141"/>
      <c r="D3" s="141"/>
      <c r="E3" s="141"/>
      <c r="F3" s="168"/>
    </row>
    <row r="4" spans="1:6" customFormat="1" ht="16.5" customHeight="1" x14ac:dyDescent="0.3">
      <c r="A4" s="165" t="s">
        <v>115</v>
      </c>
      <c r="B4" s="165"/>
      <c r="C4" s="165"/>
      <c r="D4" s="165"/>
      <c r="E4" s="165"/>
      <c r="F4" s="165"/>
    </row>
    <row r="5" spans="1:6" customFormat="1" ht="16.5" customHeight="1" x14ac:dyDescent="0.3">
      <c r="A5" s="163" t="s">
        <v>0</v>
      </c>
      <c r="B5" s="163"/>
      <c r="C5" s="163"/>
      <c r="D5" s="163"/>
      <c r="E5" s="163"/>
      <c r="F5" s="163"/>
    </row>
    <row r="6" spans="1:6" customFormat="1" ht="16.5" customHeight="1" x14ac:dyDescent="0.3">
      <c r="A6" s="183" t="s">
        <v>95</v>
      </c>
      <c r="B6" s="184"/>
      <c r="C6" s="184"/>
      <c r="D6" s="184"/>
      <c r="E6" s="184"/>
      <c r="F6" s="184"/>
    </row>
    <row r="7" spans="1:6" customFormat="1" ht="16.5" customHeight="1" x14ac:dyDescent="0.3">
      <c r="A7" s="185"/>
      <c r="B7" s="186"/>
      <c r="C7" s="186"/>
      <c r="D7" s="186"/>
      <c r="E7" s="186"/>
      <c r="F7" s="186"/>
    </row>
    <row r="8" spans="1:6" customFormat="1" ht="16.5" customHeight="1" x14ac:dyDescent="0.3">
      <c r="A8" s="113" t="s">
        <v>94</v>
      </c>
      <c r="B8" s="75">
        <f>COUNT(E14:E48)</f>
        <v>0</v>
      </c>
      <c r="C8" s="24"/>
      <c r="D8" s="24"/>
      <c r="E8" s="24"/>
      <c r="F8" s="24"/>
    </row>
    <row r="9" spans="1:6" customFormat="1" ht="16.5" customHeight="1" x14ac:dyDescent="0.3">
      <c r="A9" s="62" t="s">
        <v>39</v>
      </c>
      <c r="B9" s="73" t="s">
        <v>96</v>
      </c>
      <c r="C9" s="24"/>
      <c r="D9" s="24"/>
      <c r="E9" s="24"/>
      <c r="F9" s="24"/>
    </row>
    <row r="10" spans="1:6" ht="16.5" customHeight="1" x14ac:dyDescent="0.3">
      <c r="A10" s="38" t="s">
        <v>35</v>
      </c>
      <c r="B10" s="49"/>
      <c r="C10" s="36"/>
      <c r="D10" s="24"/>
      <c r="E10" s="24"/>
      <c r="F10" s="24"/>
    </row>
    <row r="11" spans="1:6" ht="16.5" customHeight="1" x14ac:dyDescent="0.3">
      <c r="A11" s="38" t="s">
        <v>36</v>
      </c>
      <c r="B11" s="50">
        <v>0</v>
      </c>
      <c r="C11" s="24"/>
      <c r="D11" s="24"/>
      <c r="E11" s="24"/>
      <c r="F11" s="24"/>
    </row>
    <row r="12" spans="1:6" ht="17.25" customHeight="1" thickBot="1" x14ac:dyDescent="0.35">
      <c r="A12" s="26"/>
      <c r="B12" s="26"/>
      <c r="C12" s="27"/>
      <c r="D12" s="2"/>
      <c r="E12" s="2"/>
      <c r="F12" s="2"/>
    </row>
    <row r="13" spans="1:6" customFormat="1" ht="24.75" thickBot="1" x14ac:dyDescent="0.35">
      <c r="A13" s="4" t="s">
        <v>2</v>
      </c>
      <c r="B13" s="179" t="s">
        <v>3</v>
      </c>
      <c r="C13" s="180" t="s">
        <v>4</v>
      </c>
      <c r="D13" s="181" t="s">
        <v>5</v>
      </c>
      <c r="E13" s="5" t="s">
        <v>28</v>
      </c>
      <c r="F13" s="21" t="s">
        <v>1</v>
      </c>
    </row>
    <row r="14" spans="1:6" ht="19.5" customHeight="1" x14ac:dyDescent="0.3">
      <c r="A14" s="7">
        <v>1</v>
      </c>
      <c r="B14" s="8"/>
      <c r="C14" s="8"/>
      <c r="D14" s="9"/>
      <c r="E14" s="61" t="str">
        <f>IF(ISBLANK(D14), "", DATEDIF(D14,"1.9.2022","Y"))</f>
        <v/>
      </c>
      <c r="F14" s="41"/>
    </row>
    <row r="15" spans="1:6" ht="19.5" customHeight="1" x14ac:dyDescent="0.3">
      <c r="A15" s="10">
        <v>2</v>
      </c>
      <c r="B15" s="8"/>
      <c r="C15" s="8"/>
      <c r="D15" s="9"/>
      <c r="E15" s="61" t="str">
        <f t="shared" ref="E15:E48" si="0">IF(ISBLANK(D15), "", DATEDIF(D15,"1.9.2022","Y"))</f>
        <v/>
      </c>
      <c r="F15" s="41"/>
    </row>
    <row r="16" spans="1:6" ht="19.5" customHeight="1" x14ac:dyDescent="0.3">
      <c r="A16" s="10">
        <v>3</v>
      </c>
      <c r="B16" s="8"/>
      <c r="C16" s="8"/>
      <c r="D16" s="9"/>
      <c r="E16" s="61" t="str">
        <f t="shared" si="0"/>
        <v/>
      </c>
      <c r="F16" s="41"/>
    </row>
    <row r="17" spans="1:6" ht="19.5" customHeight="1" x14ac:dyDescent="0.3">
      <c r="A17" s="10">
        <v>4</v>
      </c>
      <c r="B17" s="8"/>
      <c r="C17" s="8"/>
      <c r="D17" s="9"/>
      <c r="E17" s="61" t="str">
        <f t="shared" si="0"/>
        <v/>
      </c>
      <c r="F17" s="41"/>
    </row>
    <row r="18" spans="1:6" ht="19.5" customHeight="1" x14ac:dyDescent="0.3">
      <c r="A18" s="10">
        <v>5</v>
      </c>
      <c r="B18" s="8"/>
      <c r="C18" s="8"/>
      <c r="D18" s="9"/>
      <c r="E18" s="61" t="str">
        <f t="shared" si="0"/>
        <v/>
      </c>
      <c r="F18" s="41"/>
    </row>
    <row r="19" spans="1:6" ht="19.5" customHeight="1" x14ac:dyDescent="0.3">
      <c r="A19" s="10">
        <v>6</v>
      </c>
      <c r="B19" s="8"/>
      <c r="C19" s="8"/>
      <c r="D19" s="9"/>
      <c r="E19" s="61" t="str">
        <f t="shared" si="0"/>
        <v/>
      </c>
      <c r="F19" s="41"/>
    </row>
    <row r="20" spans="1:6" ht="19.5" customHeight="1" x14ac:dyDescent="0.3">
      <c r="A20" s="10">
        <v>7</v>
      </c>
      <c r="B20" s="8"/>
      <c r="C20" s="8"/>
      <c r="D20" s="9"/>
      <c r="E20" s="61" t="str">
        <f t="shared" si="0"/>
        <v/>
      </c>
      <c r="F20" s="41"/>
    </row>
    <row r="21" spans="1:6" ht="19.5" customHeight="1" x14ac:dyDescent="0.3">
      <c r="A21" s="10">
        <v>8</v>
      </c>
      <c r="B21" s="8"/>
      <c r="C21" s="8"/>
      <c r="D21" s="9"/>
      <c r="E21" s="61" t="str">
        <f t="shared" si="0"/>
        <v/>
      </c>
      <c r="F21" s="41"/>
    </row>
    <row r="22" spans="1:6" ht="19.5" customHeight="1" x14ac:dyDescent="0.3">
      <c r="A22" s="10">
        <v>9</v>
      </c>
      <c r="B22" s="8"/>
      <c r="C22" s="8"/>
      <c r="D22" s="9"/>
      <c r="E22" s="61" t="str">
        <f t="shared" si="0"/>
        <v/>
      </c>
      <c r="F22" s="41"/>
    </row>
    <row r="23" spans="1:6" ht="19.5" customHeight="1" x14ac:dyDescent="0.3">
      <c r="A23" s="10">
        <v>10</v>
      </c>
      <c r="B23" s="8"/>
      <c r="C23" s="8"/>
      <c r="D23" s="9"/>
      <c r="E23" s="61" t="str">
        <f t="shared" si="0"/>
        <v/>
      </c>
      <c r="F23" s="41"/>
    </row>
    <row r="24" spans="1:6" ht="19.5" customHeight="1" x14ac:dyDescent="0.3">
      <c r="A24" s="10">
        <v>11</v>
      </c>
      <c r="B24" s="8"/>
      <c r="C24" s="8"/>
      <c r="D24" s="9"/>
      <c r="E24" s="61" t="str">
        <f t="shared" si="0"/>
        <v/>
      </c>
      <c r="F24" s="41"/>
    </row>
    <row r="25" spans="1:6" ht="19.5" customHeight="1" x14ac:dyDescent="0.3">
      <c r="A25" s="10">
        <v>12</v>
      </c>
      <c r="B25" s="8"/>
      <c r="C25" s="8"/>
      <c r="D25" s="9"/>
      <c r="E25" s="61" t="str">
        <f t="shared" si="0"/>
        <v/>
      </c>
      <c r="F25" s="41"/>
    </row>
    <row r="26" spans="1:6" ht="19.5" customHeight="1" x14ac:dyDescent="0.3">
      <c r="A26" s="10">
        <v>13</v>
      </c>
      <c r="B26" s="8"/>
      <c r="C26" s="8"/>
      <c r="D26" s="9"/>
      <c r="E26" s="61" t="str">
        <f t="shared" si="0"/>
        <v/>
      </c>
      <c r="F26" s="41"/>
    </row>
    <row r="27" spans="1:6" ht="19.5" customHeight="1" x14ac:dyDescent="0.3">
      <c r="A27" s="10">
        <v>14</v>
      </c>
      <c r="B27" s="8"/>
      <c r="C27" s="8"/>
      <c r="D27" s="9"/>
      <c r="E27" s="61" t="str">
        <f t="shared" si="0"/>
        <v/>
      </c>
      <c r="F27" s="41"/>
    </row>
    <row r="28" spans="1:6" ht="19.5" customHeight="1" x14ac:dyDescent="0.3">
      <c r="A28" s="10">
        <v>15</v>
      </c>
      <c r="B28" s="8"/>
      <c r="C28" s="8"/>
      <c r="D28" s="9"/>
      <c r="E28" s="61" t="str">
        <f t="shared" si="0"/>
        <v/>
      </c>
      <c r="F28" s="41"/>
    </row>
    <row r="29" spans="1:6" ht="19.5" customHeight="1" x14ac:dyDescent="0.3">
      <c r="A29" s="10">
        <v>16</v>
      </c>
      <c r="B29" s="29"/>
      <c r="C29" s="29"/>
      <c r="D29" s="9"/>
      <c r="E29" s="61" t="str">
        <f t="shared" si="0"/>
        <v/>
      </c>
      <c r="F29" s="41"/>
    </row>
    <row r="30" spans="1:6" ht="19.5" customHeight="1" x14ac:dyDescent="0.3">
      <c r="A30" s="10">
        <v>17</v>
      </c>
      <c r="B30" s="29"/>
      <c r="C30" s="29"/>
      <c r="D30" s="9"/>
      <c r="E30" s="61" t="str">
        <f t="shared" si="0"/>
        <v/>
      </c>
      <c r="F30" s="41"/>
    </row>
    <row r="31" spans="1:6" ht="19.5" customHeight="1" x14ac:dyDescent="0.3">
      <c r="A31" s="10">
        <v>18</v>
      </c>
      <c r="B31" s="29"/>
      <c r="C31" s="29"/>
      <c r="D31" s="9"/>
      <c r="E31" s="61" t="str">
        <f t="shared" si="0"/>
        <v/>
      </c>
      <c r="F31" s="41"/>
    </row>
    <row r="32" spans="1:6" ht="19.5" customHeight="1" x14ac:dyDescent="0.3">
      <c r="A32" s="10">
        <v>19</v>
      </c>
      <c r="B32" s="29"/>
      <c r="C32" s="29"/>
      <c r="D32" s="9"/>
      <c r="E32" s="61" t="str">
        <f t="shared" si="0"/>
        <v/>
      </c>
      <c r="F32" s="41"/>
    </row>
    <row r="33" spans="1:6" ht="19.5" customHeight="1" x14ac:dyDescent="0.3">
      <c r="A33" s="10">
        <v>20</v>
      </c>
      <c r="B33" s="29"/>
      <c r="C33" s="29"/>
      <c r="D33" s="9"/>
      <c r="E33" s="61" t="str">
        <f t="shared" si="0"/>
        <v/>
      </c>
      <c r="F33" s="41"/>
    </row>
    <row r="34" spans="1:6" ht="19.5" customHeight="1" x14ac:dyDescent="0.3">
      <c r="A34" s="10">
        <v>21</v>
      </c>
      <c r="B34" s="29"/>
      <c r="C34" s="29"/>
      <c r="D34" s="9"/>
      <c r="E34" s="61" t="str">
        <f t="shared" si="0"/>
        <v/>
      </c>
      <c r="F34" s="41"/>
    </row>
    <row r="35" spans="1:6" ht="19.5" customHeight="1" x14ac:dyDescent="0.3">
      <c r="A35" s="10">
        <v>22</v>
      </c>
      <c r="B35" s="29"/>
      <c r="C35" s="29"/>
      <c r="D35" s="9"/>
      <c r="E35" s="61" t="str">
        <f t="shared" si="0"/>
        <v/>
      </c>
      <c r="F35" s="41"/>
    </row>
    <row r="36" spans="1:6" ht="19.5" customHeight="1" x14ac:dyDescent="0.3">
      <c r="A36" s="10">
        <v>23</v>
      </c>
      <c r="B36" s="29"/>
      <c r="C36" s="29"/>
      <c r="D36" s="9"/>
      <c r="E36" s="61" t="str">
        <f t="shared" si="0"/>
        <v/>
      </c>
      <c r="F36" s="41"/>
    </row>
    <row r="37" spans="1:6" ht="19.5" customHeight="1" x14ac:dyDescent="0.3">
      <c r="A37" s="10">
        <v>24</v>
      </c>
      <c r="B37" s="29"/>
      <c r="C37" s="29"/>
      <c r="D37" s="9"/>
      <c r="E37" s="61" t="str">
        <f t="shared" si="0"/>
        <v/>
      </c>
      <c r="F37" s="41"/>
    </row>
    <row r="38" spans="1:6" ht="19.5" customHeight="1" x14ac:dyDescent="0.3">
      <c r="A38" s="10">
        <v>25</v>
      </c>
      <c r="B38" s="29"/>
      <c r="C38" s="29"/>
      <c r="D38" s="9"/>
      <c r="E38" s="61" t="str">
        <f t="shared" si="0"/>
        <v/>
      </c>
      <c r="F38" s="41"/>
    </row>
    <row r="39" spans="1:6" ht="19.5" customHeight="1" x14ac:dyDescent="0.3">
      <c r="A39" s="10">
        <v>26</v>
      </c>
      <c r="B39" s="29"/>
      <c r="C39" s="29"/>
      <c r="D39" s="9"/>
      <c r="E39" s="61" t="str">
        <f t="shared" si="0"/>
        <v/>
      </c>
      <c r="F39" s="41"/>
    </row>
    <row r="40" spans="1:6" ht="19.5" customHeight="1" x14ac:dyDescent="0.3">
      <c r="A40" s="10">
        <v>27</v>
      </c>
      <c r="B40" s="29"/>
      <c r="C40" s="29"/>
      <c r="D40" s="9"/>
      <c r="E40" s="61" t="str">
        <f t="shared" si="0"/>
        <v/>
      </c>
      <c r="F40" s="41"/>
    </row>
    <row r="41" spans="1:6" ht="19.5" customHeight="1" x14ac:dyDescent="0.3">
      <c r="A41" s="10">
        <v>28</v>
      </c>
      <c r="B41" s="29"/>
      <c r="C41" s="29"/>
      <c r="D41" s="9"/>
      <c r="E41" s="61" t="str">
        <f t="shared" si="0"/>
        <v/>
      </c>
      <c r="F41" s="41"/>
    </row>
    <row r="42" spans="1:6" ht="19.5" customHeight="1" x14ac:dyDescent="0.3">
      <c r="A42" s="10">
        <v>29</v>
      </c>
      <c r="B42" s="29"/>
      <c r="C42" s="29"/>
      <c r="D42" s="9"/>
      <c r="E42" s="61" t="str">
        <f t="shared" si="0"/>
        <v/>
      </c>
      <c r="F42" s="41"/>
    </row>
    <row r="43" spans="1:6" ht="19.5" customHeight="1" x14ac:dyDescent="0.3">
      <c r="A43" s="10">
        <v>30</v>
      </c>
      <c r="B43" s="29"/>
      <c r="C43" s="29"/>
      <c r="D43" s="11"/>
      <c r="E43" s="61" t="str">
        <f t="shared" si="0"/>
        <v/>
      </c>
      <c r="F43" s="41"/>
    </row>
    <row r="44" spans="1:6" ht="19.5" customHeight="1" x14ac:dyDescent="0.3">
      <c r="A44" s="10">
        <v>31</v>
      </c>
      <c r="B44" s="29"/>
      <c r="C44" s="29"/>
      <c r="D44" s="11"/>
      <c r="E44" s="61" t="str">
        <f t="shared" si="0"/>
        <v/>
      </c>
      <c r="F44" s="41"/>
    </row>
    <row r="45" spans="1:6" ht="19.5" customHeight="1" x14ac:dyDescent="0.3">
      <c r="A45" s="10">
        <v>32</v>
      </c>
      <c r="B45" s="29"/>
      <c r="C45" s="29"/>
      <c r="D45" s="9"/>
      <c r="E45" s="61" t="str">
        <f t="shared" si="0"/>
        <v/>
      </c>
      <c r="F45" s="41"/>
    </row>
    <row r="46" spans="1:6" ht="19.5" customHeight="1" x14ac:dyDescent="0.3">
      <c r="A46" s="10">
        <v>33</v>
      </c>
      <c r="B46" s="29"/>
      <c r="C46" s="29"/>
      <c r="D46" s="9"/>
      <c r="E46" s="61" t="str">
        <f t="shared" si="0"/>
        <v/>
      </c>
      <c r="F46" s="41"/>
    </row>
    <row r="47" spans="1:6" ht="19.5" customHeight="1" x14ac:dyDescent="0.3">
      <c r="A47" s="10">
        <v>34</v>
      </c>
      <c r="B47" s="29"/>
      <c r="C47" s="29"/>
      <c r="D47" s="9"/>
      <c r="E47" s="61" t="str">
        <f t="shared" si="0"/>
        <v/>
      </c>
      <c r="F47" s="40"/>
    </row>
    <row r="48" spans="1:6" ht="19.5" customHeight="1" thickBot="1" x14ac:dyDescent="0.35">
      <c r="A48" s="10">
        <v>35</v>
      </c>
      <c r="B48" s="29"/>
      <c r="C48" s="29"/>
      <c r="D48" s="9"/>
      <c r="E48" s="61" t="str">
        <f t="shared" si="0"/>
        <v/>
      </c>
      <c r="F48" s="43"/>
    </row>
    <row r="49" spans="1:6" customFormat="1" ht="19.5" customHeight="1" thickBot="1" x14ac:dyDescent="0.35">
      <c r="A49" s="2"/>
      <c r="B49" s="2"/>
      <c r="C49" s="2"/>
      <c r="D49" s="30" t="s">
        <v>37</v>
      </c>
      <c r="E49" s="74" t="e">
        <f>AVERAGE(E14:E48)</f>
        <v>#DIV/0!</v>
      </c>
      <c r="F49" s="2"/>
    </row>
    <row r="50" spans="1:6" customFormat="1" ht="19.5" customHeight="1" thickBot="1" x14ac:dyDescent="0.35">
      <c r="A50" s="2"/>
      <c r="B50" s="2"/>
      <c r="C50" s="2"/>
      <c r="D50" s="35" t="s">
        <v>14</v>
      </c>
      <c r="E50" s="189">
        <f>COUNT(E14:E48)*VALUES!$B$38</f>
        <v>0</v>
      </c>
      <c r="F50" s="2"/>
    </row>
    <row r="51" spans="1:6" customFormat="1" ht="19.5" customHeight="1" x14ac:dyDescent="0.3">
      <c r="A51" s="164" t="s">
        <v>38</v>
      </c>
      <c r="B51" s="164"/>
      <c r="C51" s="2"/>
      <c r="D51" s="2"/>
      <c r="E51" s="2"/>
      <c r="F51" s="2"/>
    </row>
    <row r="52" spans="1:6" customFormat="1" ht="19.5" customHeight="1" x14ac:dyDescent="0.3">
      <c r="A52" s="10">
        <v>1</v>
      </c>
      <c r="B52" s="29"/>
      <c r="C52" s="29"/>
      <c r="D52" s="11"/>
      <c r="E52" s="31" t="str">
        <f>IF(ISBLANK(D52), "", DATEDIF(D52,"1.9.2022","Y"))</f>
        <v/>
      </c>
      <c r="F52" s="41"/>
    </row>
    <row r="53" spans="1:6" customFormat="1" ht="19.5" customHeight="1" x14ac:dyDescent="0.3">
      <c r="A53" s="10">
        <v>2</v>
      </c>
      <c r="B53" s="29"/>
      <c r="C53" s="29"/>
      <c r="D53" s="11"/>
      <c r="E53" s="28" t="str">
        <f t="shared" ref="E52:E53" si="1">IF(ISBLANK(D53), "", DATEDIF(D53,"1.9.2022","Y"))</f>
        <v/>
      </c>
      <c r="F53" s="43"/>
    </row>
    <row r="54" spans="1:6" customFormat="1" ht="19.5" customHeight="1" x14ac:dyDescent="0.3"/>
    <row r="55" spans="1:6" customFormat="1" ht="19.5" customHeight="1" x14ac:dyDescent="0.3"/>
    <row r="56" spans="1:6" customFormat="1" ht="19.5" customHeight="1" x14ac:dyDescent="0.3"/>
    <row r="57" spans="1:6" customFormat="1" x14ac:dyDescent="0.3"/>
    <row r="58" spans="1:6" customFormat="1" ht="16.5" customHeight="1" x14ac:dyDescent="0.3"/>
    <row r="59" spans="1:6" customFormat="1" ht="16.5" customHeight="1" x14ac:dyDescent="0.3"/>
    <row r="60" spans="1:6" customFormat="1" x14ac:dyDescent="0.3"/>
    <row r="61" spans="1:6" customFormat="1" ht="16.5" customHeight="1" x14ac:dyDescent="0.3"/>
    <row r="62" spans="1:6" customFormat="1" ht="16.5" customHeight="1" x14ac:dyDescent="0.3"/>
    <row r="63" spans="1:6" customFormat="1" ht="16.5" customHeight="1" x14ac:dyDescent="0.3"/>
    <row r="64" spans="1:6" customFormat="1" ht="16.5" customHeight="1" x14ac:dyDescent="0.3"/>
    <row r="65" customFormat="1" ht="16.5" customHeight="1" x14ac:dyDescent="0.3"/>
    <row r="66" customFormat="1" ht="16.5" customHeight="1" x14ac:dyDescent="0.3"/>
    <row r="67" customFormat="1" ht="16.5" customHeight="1" x14ac:dyDescent="0.3"/>
    <row r="68" customFormat="1" ht="16.5" customHeight="1" x14ac:dyDescent="0.3"/>
    <row r="69" customFormat="1" ht="24" customHeight="1" x14ac:dyDescent="0.3"/>
    <row r="70" customFormat="1" ht="18.75" customHeight="1" x14ac:dyDescent="0.3"/>
    <row r="71" customFormat="1" ht="18.75" customHeight="1" x14ac:dyDescent="0.3"/>
    <row r="72" customFormat="1" ht="18.75" customHeight="1" x14ac:dyDescent="0.3"/>
    <row r="73" customFormat="1" ht="18.75" customHeight="1" x14ac:dyDescent="0.3"/>
    <row r="74" customFormat="1" ht="18.75" customHeight="1" x14ac:dyDescent="0.3"/>
    <row r="75" customFormat="1" ht="18.75" customHeight="1" x14ac:dyDescent="0.3"/>
    <row r="76" customFormat="1" ht="18.75" customHeight="1" x14ac:dyDescent="0.3"/>
    <row r="77" customFormat="1" ht="18.75" customHeight="1" x14ac:dyDescent="0.3"/>
    <row r="78" customFormat="1" ht="18.75" customHeight="1" x14ac:dyDescent="0.3"/>
    <row r="79" customFormat="1" ht="16.5" customHeight="1" x14ac:dyDescent="0.3"/>
    <row r="80" customFormat="1" ht="16.5" customHeight="1" x14ac:dyDescent="0.3"/>
    <row r="81" customFormat="1" ht="16.5" customHeight="1" x14ac:dyDescent="0.3"/>
    <row r="82" customFormat="1" ht="18.75" customHeight="1" x14ac:dyDescent="0.3"/>
    <row r="83" customFormat="1" ht="18.75" customHeight="1" x14ac:dyDescent="0.3"/>
    <row r="84" customFormat="1" x14ac:dyDescent="0.3"/>
  </sheetData>
  <sheetProtection algorithmName="SHA-512" hashValue="ZZ5lmku0HJ93yJG2ixrB87j1CXem0MeEFtIqAHcjiEb09FJeGcQ5BsDxl2PqC68OVpbT6SvpMGFGFcZvEMveFA==" saltValue="ADlZfFEYfajMLvWVosdXIw==" spinCount="100000" sheet="1" objects="1" scenarios="1"/>
  <mergeCells count="5">
    <mergeCell ref="A51:B51"/>
    <mergeCell ref="A5:F5"/>
    <mergeCell ref="A6:F7"/>
    <mergeCell ref="A1:F3"/>
    <mergeCell ref="A4:F4"/>
  </mergeCells>
  <pageMargins left="0.7" right="0.7" top="0.75" bottom="0.75" header="0.3" footer="0.3"/>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E7C1-A684-4C68-B0A7-9DA580A45E30}">
  <sheetPr>
    <tabColor theme="1" tint="4.9989318521683403E-2"/>
  </sheetPr>
  <dimension ref="A1:L133"/>
  <sheetViews>
    <sheetView zoomScale="80" zoomScaleNormal="80" workbookViewId="0">
      <selection activeCell="F23" sqref="F23"/>
    </sheetView>
  </sheetViews>
  <sheetFormatPr defaultRowHeight="16.5" x14ac:dyDescent="0.3"/>
  <cols>
    <col min="1" max="1" width="25.625" style="193" customWidth="1"/>
    <col min="2" max="2" width="16.375" style="193" customWidth="1"/>
    <col min="3" max="9" width="18.375" style="193" customWidth="1"/>
    <col min="10" max="10" width="9" style="193"/>
    <col min="11" max="11" width="29.375" style="193" customWidth="1"/>
    <col min="12" max="16384" width="9" style="193"/>
  </cols>
  <sheetData>
    <row r="1" spans="1:12" x14ac:dyDescent="0.3">
      <c r="A1" s="193" t="s">
        <v>17</v>
      </c>
      <c r="B1" s="193" t="s">
        <v>18</v>
      </c>
      <c r="C1" s="193" t="s">
        <v>19</v>
      </c>
      <c r="D1" s="193" t="s">
        <v>32</v>
      </c>
      <c r="E1" s="193" t="s">
        <v>14</v>
      </c>
      <c r="F1" s="193" t="s">
        <v>33</v>
      </c>
      <c r="G1" s="193" t="s">
        <v>14</v>
      </c>
      <c r="H1" s="193" t="s">
        <v>47</v>
      </c>
      <c r="I1" s="193" t="s">
        <v>14</v>
      </c>
      <c r="J1" s="193" t="s">
        <v>29</v>
      </c>
      <c r="K1" s="193" t="s">
        <v>30</v>
      </c>
    </row>
    <row r="2" spans="1:12" x14ac:dyDescent="0.3">
      <c r="A2" s="193" t="s">
        <v>20</v>
      </c>
      <c r="B2" s="193" t="s">
        <v>25</v>
      </c>
      <c r="C2" s="193" t="s">
        <v>20</v>
      </c>
      <c r="D2" s="193" t="s">
        <v>20</v>
      </c>
      <c r="E2" s="194">
        <v>16</v>
      </c>
      <c r="F2" s="193" t="s">
        <v>20</v>
      </c>
      <c r="G2" s="194">
        <v>26</v>
      </c>
      <c r="H2" s="193" t="s">
        <v>25</v>
      </c>
      <c r="I2" s="194">
        <v>14</v>
      </c>
      <c r="J2" s="195">
        <v>1</v>
      </c>
      <c r="K2" s="193" t="s">
        <v>10</v>
      </c>
      <c r="L2" s="194">
        <v>16</v>
      </c>
    </row>
    <row r="3" spans="1:12" x14ac:dyDescent="0.3">
      <c r="A3" s="193" t="s">
        <v>21</v>
      </c>
      <c r="B3" s="193" t="s">
        <v>26</v>
      </c>
      <c r="C3" s="193" t="s">
        <v>21</v>
      </c>
      <c r="D3" s="193" t="s">
        <v>21</v>
      </c>
      <c r="E3" s="194">
        <v>16</v>
      </c>
      <c r="F3" s="193" t="s">
        <v>25</v>
      </c>
      <c r="G3" s="194">
        <v>26</v>
      </c>
      <c r="H3" s="193" t="s">
        <v>26</v>
      </c>
      <c r="I3" s="194">
        <v>14</v>
      </c>
      <c r="J3" s="195">
        <v>2</v>
      </c>
      <c r="K3" s="193" t="s">
        <v>10</v>
      </c>
      <c r="L3" s="194">
        <v>16</v>
      </c>
    </row>
    <row r="4" spans="1:12" x14ac:dyDescent="0.3">
      <c r="A4" s="193" t="s">
        <v>23</v>
      </c>
      <c r="C4" s="193" t="s">
        <v>23</v>
      </c>
      <c r="D4" s="193" t="s">
        <v>23</v>
      </c>
      <c r="E4" s="194">
        <v>16</v>
      </c>
      <c r="F4" s="193" t="s">
        <v>26</v>
      </c>
      <c r="G4" s="194">
        <v>26</v>
      </c>
      <c r="H4" s="194"/>
      <c r="I4" s="194"/>
      <c r="J4" s="195">
        <v>3</v>
      </c>
      <c r="K4" s="193" t="s">
        <v>10</v>
      </c>
      <c r="L4" s="194">
        <v>16</v>
      </c>
    </row>
    <row r="5" spans="1:12" x14ac:dyDescent="0.3">
      <c r="A5" s="193" t="s">
        <v>22</v>
      </c>
      <c r="C5" s="193" t="s">
        <v>22</v>
      </c>
      <c r="D5" s="193" t="s">
        <v>22</v>
      </c>
      <c r="E5" s="194">
        <v>16</v>
      </c>
      <c r="G5" s="194"/>
      <c r="H5" s="194"/>
      <c r="I5" s="194"/>
      <c r="J5" s="195">
        <v>4</v>
      </c>
      <c r="K5" s="193" t="s">
        <v>10</v>
      </c>
      <c r="L5" s="194">
        <v>16</v>
      </c>
    </row>
    <row r="6" spans="1:12" x14ac:dyDescent="0.3">
      <c r="A6" s="193" t="s">
        <v>24</v>
      </c>
      <c r="C6" s="193" t="s">
        <v>24</v>
      </c>
      <c r="D6" s="193" t="s">
        <v>24</v>
      </c>
      <c r="E6" s="194">
        <v>16</v>
      </c>
      <c r="G6" s="194"/>
      <c r="H6" s="194"/>
      <c r="I6" s="194"/>
      <c r="J6" s="195">
        <v>5</v>
      </c>
      <c r="K6" s="193" t="s">
        <v>10</v>
      </c>
      <c r="L6" s="194">
        <v>16</v>
      </c>
    </row>
    <row r="7" spans="1:12" x14ac:dyDescent="0.3">
      <c r="D7" s="193" t="s">
        <v>25</v>
      </c>
      <c r="E7" s="194">
        <v>16</v>
      </c>
      <c r="J7" s="195">
        <v>6</v>
      </c>
      <c r="K7" s="193" t="s">
        <v>10</v>
      </c>
      <c r="L7" s="194">
        <v>16</v>
      </c>
    </row>
    <row r="8" spans="1:12" x14ac:dyDescent="0.3">
      <c r="D8" s="193" t="s">
        <v>26</v>
      </c>
      <c r="E8" s="194">
        <v>16</v>
      </c>
      <c r="J8" s="195">
        <v>7</v>
      </c>
      <c r="K8" s="193" t="s">
        <v>10</v>
      </c>
      <c r="L8" s="194">
        <v>16</v>
      </c>
    </row>
    <row r="9" spans="1:12" x14ac:dyDescent="0.3">
      <c r="J9" s="195">
        <v>8</v>
      </c>
      <c r="K9" s="193" t="s">
        <v>10</v>
      </c>
      <c r="L9" s="194">
        <v>16</v>
      </c>
    </row>
    <row r="10" spans="1:12" x14ac:dyDescent="0.3">
      <c r="J10" s="195">
        <v>9</v>
      </c>
      <c r="K10" s="193" t="s">
        <v>10</v>
      </c>
      <c r="L10" s="194">
        <v>16</v>
      </c>
    </row>
    <row r="11" spans="1:12" x14ac:dyDescent="0.3">
      <c r="J11" s="195">
        <v>10</v>
      </c>
      <c r="K11" s="193" t="s">
        <v>11</v>
      </c>
      <c r="L11" s="194">
        <v>16</v>
      </c>
    </row>
    <row r="12" spans="1:12" x14ac:dyDescent="0.3">
      <c r="J12" s="195">
        <v>11</v>
      </c>
      <c r="K12" s="193" t="s">
        <v>11</v>
      </c>
      <c r="L12" s="194">
        <v>16</v>
      </c>
    </row>
    <row r="13" spans="1:12" x14ac:dyDescent="0.3">
      <c r="A13" s="193" t="s">
        <v>61</v>
      </c>
      <c r="B13" s="194">
        <v>16</v>
      </c>
      <c r="J13" s="195">
        <v>12</v>
      </c>
      <c r="K13" s="193" t="s">
        <v>11</v>
      </c>
      <c r="L13" s="194">
        <v>16</v>
      </c>
    </row>
    <row r="14" spans="1:12" x14ac:dyDescent="0.3">
      <c r="A14" s="193" t="s">
        <v>62</v>
      </c>
      <c r="B14" s="194">
        <v>16</v>
      </c>
      <c r="J14" s="195">
        <v>13</v>
      </c>
      <c r="K14" s="193" t="s">
        <v>12</v>
      </c>
      <c r="L14" s="194">
        <v>16</v>
      </c>
    </row>
    <row r="15" spans="1:12" x14ac:dyDescent="0.3">
      <c r="A15" s="193" t="s">
        <v>97</v>
      </c>
      <c r="B15" s="194">
        <v>16</v>
      </c>
      <c r="J15" s="195">
        <v>14</v>
      </c>
      <c r="K15" s="193" t="s">
        <v>12</v>
      </c>
      <c r="L15" s="194">
        <v>16</v>
      </c>
    </row>
    <row r="16" spans="1:12" x14ac:dyDescent="0.3">
      <c r="J16" s="195">
        <v>15</v>
      </c>
      <c r="K16" s="193" t="s">
        <v>12</v>
      </c>
      <c r="L16" s="194">
        <v>16</v>
      </c>
    </row>
    <row r="17" spans="1:12" x14ac:dyDescent="0.3">
      <c r="A17" s="193" t="s">
        <v>66</v>
      </c>
      <c r="B17" s="194">
        <v>26</v>
      </c>
      <c r="J17" s="195">
        <v>16</v>
      </c>
      <c r="K17" s="193" t="s">
        <v>13</v>
      </c>
      <c r="L17" s="194">
        <v>16</v>
      </c>
    </row>
    <row r="18" spans="1:12" x14ac:dyDescent="0.3">
      <c r="A18" s="193" t="s">
        <v>67</v>
      </c>
      <c r="B18" s="194">
        <v>26</v>
      </c>
      <c r="J18" s="195">
        <v>17</v>
      </c>
      <c r="K18" s="193" t="s">
        <v>13</v>
      </c>
      <c r="L18" s="194">
        <v>16</v>
      </c>
    </row>
    <row r="19" spans="1:12" x14ac:dyDescent="0.3">
      <c r="A19" s="193" t="s">
        <v>68</v>
      </c>
      <c r="B19" s="194">
        <v>26</v>
      </c>
      <c r="J19" s="195">
        <v>18</v>
      </c>
      <c r="K19" s="193" t="s">
        <v>13</v>
      </c>
      <c r="L19" s="194">
        <v>16</v>
      </c>
    </row>
    <row r="20" spans="1:12" x14ac:dyDescent="0.3">
      <c r="J20" s="195">
        <v>19</v>
      </c>
      <c r="K20" s="193" t="s">
        <v>13</v>
      </c>
      <c r="L20" s="194">
        <v>16</v>
      </c>
    </row>
    <row r="21" spans="1:12" x14ac:dyDescent="0.3">
      <c r="A21" s="193" t="s">
        <v>69</v>
      </c>
      <c r="B21" s="194">
        <v>34</v>
      </c>
      <c r="J21" s="195">
        <v>20</v>
      </c>
      <c r="K21" s="193" t="s">
        <v>13</v>
      </c>
      <c r="L21" s="194">
        <v>16</v>
      </c>
    </row>
    <row r="22" spans="1:12" x14ac:dyDescent="0.3">
      <c r="A22" s="193" t="s">
        <v>70</v>
      </c>
      <c r="B22" s="194">
        <v>34</v>
      </c>
      <c r="J22" s="195">
        <v>21</v>
      </c>
      <c r="K22" s="193" t="s">
        <v>13</v>
      </c>
      <c r="L22" s="194">
        <v>16</v>
      </c>
    </row>
    <row r="23" spans="1:12" x14ac:dyDescent="0.3">
      <c r="A23" s="193" t="s">
        <v>71</v>
      </c>
      <c r="B23" s="194">
        <v>34</v>
      </c>
      <c r="J23" s="195">
        <v>22</v>
      </c>
      <c r="K23" s="193" t="s">
        <v>13</v>
      </c>
      <c r="L23" s="194">
        <v>16</v>
      </c>
    </row>
    <row r="24" spans="1:12" x14ac:dyDescent="0.3">
      <c r="J24" s="195">
        <v>23</v>
      </c>
      <c r="K24" s="193" t="s">
        <v>13</v>
      </c>
      <c r="L24" s="194">
        <v>16</v>
      </c>
    </row>
    <row r="25" spans="1:12" x14ac:dyDescent="0.3">
      <c r="A25" s="193" t="s">
        <v>75</v>
      </c>
      <c r="B25" s="194">
        <v>14</v>
      </c>
      <c r="J25" s="195">
        <v>24</v>
      </c>
      <c r="K25" s="193" t="s">
        <v>13</v>
      </c>
      <c r="L25" s="194">
        <v>16</v>
      </c>
    </row>
    <row r="26" spans="1:12" x14ac:dyDescent="0.3">
      <c r="A26" s="193" t="s">
        <v>76</v>
      </c>
      <c r="B26" s="194">
        <v>14</v>
      </c>
      <c r="J26" s="195">
        <v>25</v>
      </c>
      <c r="K26" s="193" t="s">
        <v>13</v>
      </c>
      <c r="L26" s="194">
        <v>16</v>
      </c>
    </row>
    <row r="27" spans="1:12" x14ac:dyDescent="0.3">
      <c r="A27" s="193" t="s">
        <v>77</v>
      </c>
      <c r="B27" s="194">
        <v>14</v>
      </c>
      <c r="J27" s="195">
        <v>26</v>
      </c>
      <c r="K27" s="193" t="s">
        <v>13</v>
      </c>
      <c r="L27" s="194">
        <v>16</v>
      </c>
    </row>
    <row r="28" spans="1:12" x14ac:dyDescent="0.3">
      <c r="J28" s="195">
        <v>27</v>
      </c>
      <c r="K28" s="193" t="s">
        <v>13</v>
      </c>
      <c r="L28" s="194">
        <v>16</v>
      </c>
    </row>
    <row r="29" spans="1:12" x14ac:dyDescent="0.3">
      <c r="A29" s="193" t="s">
        <v>78</v>
      </c>
      <c r="B29" s="194">
        <v>14</v>
      </c>
      <c r="J29" s="195">
        <v>28</v>
      </c>
      <c r="K29" s="193" t="s">
        <v>13</v>
      </c>
      <c r="L29" s="194">
        <v>16</v>
      </c>
    </row>
    <row r="30" spans="1:12" x14ac:dyDescent="0.3">
      <c r="A30" s="193" t="s">
        <v>79</v>
      </c>
      <c r="B30" s="194">
        <v>14</v>
      </c>
      <c r="J30" s="195">
        <v>29</v>
      </c>
      <c r="K30" s="193" t="s">
        <v>13</v>
      </c>
      <c r="L30" s="194">
        <v>16</v>
      </c>
    </row>
    <row r="31" spans="1:12" x14ac:dyDescent="0.3">
      <c r="A31" s="193" t="s">
        <v>80</v>
      </c>
      <c r="B31" s="194">
        <v>14</v>
      </c>
      <c r="J31" s="195">
        <v>30</v>
      </c>
      <c r="K31" s="193" t="s">
        <v>13</v>
      </c>
      <c r="L31" s="194">
        <v>16</v>
      </c>
    </row>
    <row r="32" spans="1:12" x14ac:dyDescent="0.3">
      <c r="J32" s="195">
        <v>31</v>
      </c>
      <c r="K32" s="193" t="s">
        <v>13</v>
      </c>
      <c r="L32" s="194">
        <v>16</v>
      </c>
    </row>
    <row r="33" spans="1:12" x14ac:dyDescent="0.3">
      <c r="A33" s="193" t="s">
        <v>81</v>
      </c>
      <c r="B33" s="194">
        <v>14</v>
      </c>
      <c r="J33" s="195">
        <v>32</v>
      </c>
      <c r="K33" s="193" t="s">
        <v>13</v>
      </c>
      <c r="L33" s="194">
        <v>16</v>
      </c>
    </row>
    <row r="34" spans="1:12" x14ac:dyDescent="0.3">
      <c r="A34" s="193" t="s">
        <v>82</v>
      </c>
      <c r="B34" s="194">
        <v>14</v>
      </c>
      <c r="J34" s="195">
        <v>33</v>
      </c>
      <c r="K34" s="193" t="s">
        <v>13</v>
      </c>
      <c r="L34" s="194">
        <v>16</v>
      </c>
    </row>
    <row r="35" spans="1:12" x14ac:dyDescent="0.3">
      <c r="A35" s="193" t="s">
        <v>83</v>
      </c>
      <c r="B35" s="194">
        <v>14</v>
      </c>
      <c r="J35" s="195">
        <v>34</v>
      </c>
      <c r="K35" s="193" t="s">
        <v>13</v>
      </c>
      <c r="L35" s="194">
        <v>16</v>
      </c>
    </row>
    <row r="36" spans="1:12" x14ac:dyDescent="0.3">
      <c r="A36" s="193" t="s">
        <v>84</v>
      </c>
      <c r="B36" s="194">
        <v>14</v>
      </c>
      <c r="J36" s="195">
        <v>35</v>
      </c>
      <c r="K36" s="193" t="s">
        <v>13</v>
      </c>
      <c r="L36" s="194">
        <v>16</v>
      </c>
    </row>
    <row r="37" spans="1:12" x14ac:dyDescent="0.3">
      <c r="J37" s="195">
        <v>36</v>
      </c>
      <c r="K37" s="193" t="s">
        <v>13</v>
      </c>
      <c r="L37" s="194">
        <v>16</v>
      </c>
    </row>
    <row r="38" spans="1:12" x14ac:dyDescent="0.3">
      <c r="A38" s="193" t="s">
        <v>94</v>
      </c>
      <c r="B38" s="194">
        <v>14</v>
      </c>
      <c r="J38" s="195">
        <v>37</v>
      </c>
      <c r="K38" s="193" t="s">
        <v>13</v>
      </c>
      <c r="L38" s="194">
        <v>16</v>
      </c>
    </row>
    <row r="39" spans="1:12" x14ac:dyDescent="0.3">
      <c r="J39" s="195">
        <v>38</v>
      </c>
      <c r="K39" s="193" t="s">
        <v>13</v>
      </c>
      <c r="L39" s="194">
        <v>16</v>
      </c>
    </row>
    <row r="40" spans="1:12" x14ac:dyDescent="0.3">
      <c r="J40" s="195">
        <v>39</v>
      </c>
      <c r="K40" s="193" t="s">
        <v>13</v>
      </c>
      <c r="L40" s="194">
        <v>16</v>
      </c>
    </row>
    <row r="41" spans="1:12" x14ac:dyDescent="0.3">
      <c r="J41" s="195">
        <v>40</v>
      </c>
      <c r="K41" s="193" t="s">
        <v>13</v>
      </c>
      <c r="L41" s="194">
        <v>16</v>
      </c>
    </row>
    <row r="42" spans="1:12" x14ac:dyDescent="0.3">
      <c r="J42" s="195">
        <v>41</v>
      </c>
      <c r="K42" s="193" t="s">
        <v>13</v>
      </c>
      <c r="L42" s="194">
        <v>16</v>
      </c>
    </row>
    <row r="43" spans="1:12" x14ac:dyDescent="0.3">
      <c r="J43" s="195">
        <v>42</v>
      </c>
      <c r="K43" s="193" t="s">
        <v>13</v>
      </c>
      <c r="L43" s="194">
        <v>16</v>
      </c>
    </row>
    <row r="44" spans="1:12" x14ac:dyDescent="0.3">
      <c r="J44" s="195">
        <v>43</v>
      </c>
      <c r="K44" s="193" t="s">
        <v>13</v>
      </c>
      <c r="L44" s="194">
        <v>16</v>
      </c>
    </row>
    <row r="45" spans="1:12" x14ac:dyDescent="0.3">
      <c r="J45" s="195">
        <v>44</v>
      </c>
      <c r="K45" s="193" t="s">
        <v>13</v>
      </c>
      <c r="L45" s="194">
        <v>16</v>
      </c>
    </row>
    <row r="46" spans="1:12" x14ac:dyDescent="0.3">
      <c r="J46" s="195">
        <v>45</v>
      </c>
      <c r="K46" s="193" t="s">
        <v>13</v>
      </c>
      <c r="L46" s="194">
        <v>16</v>
      </c>
    </row>
    <row r="47" spans="1:12" x14ac:dyDescent="0.3">
      <c r="J47" s="195">
        <v>46</v>
      </c>
      <c r="K47" s="193" t="s">
        <v>13</v>
      </c>
      <c r="L47" s="194">
        <v>16</v>
      </c>
    </row>
    <row r="48" spans="1:12" x14ac:dyDescent="0.3">
      <c r="J48" s="195">
        <v>47</v>
      </c>
      <c r="K48" s="193" t="s">
        <v>13</v>
      </c>
      <c r="L48" s="194">
        <v>16</v>
      </c>
    </row>
    <row r="49" spans="1:12" x14ac:dyDescent="0.3">
      <c r="J49" s="195">
        <v>48</v>
      </c>
      <c r="K49" s="193" t="s">
        <v>13</v>
      </c>
      <c r="L49" s="194">
        <v>16</v>
      </c>
    </row>
    <row r="50" spans="1:12" x14ac:dyDescent="0.3">
      <c r="J50" s="195">
        <v>49</v>
      </c>
      <c r="K50" s="193" t="s">
        <v>13</v>
      </c>
      <c r="L50" s="194">
        <v>16</v>
      </c>
    </row>
    <row r="51" spans="1:12" x14ac:dyDescent="0.3">
      <c r="J51" s="195">
        <v>50</v>
      </c>
      <c r="K51" s="193" t="s">
        <v>13</v>
      </c>
      <c r="L51" s="194">
        <v>16</v>
      </c>
    </row>
    <row r="61" spans="1:12" x14ac:dyDescent="0.3">
      <c r="A61" s="195"/>
    </row>
    <row r="62" spans="1:12" x14ac:dyDescent="0.3">
      <c r="A62" s="195"/>
    </row>
    <row r="63" spans="1:12" x14ac:dyDescent="0.3">
      <c r="A63" s="195"/>
    </row>
    <row r="64" spans="1:12" x14ac:dyDescent="0.3">
      <c r="A64" s="195"/>
    </row>
    <row r="65" spans="1:1" x14ac:dyDescent="0.3">
      <c r="A65" s="195"/>
    </row>
    <row r="66" spans="1:1" x14ac:dyDescent="0.3">
      <c r="A66" s="195"/>
    </row>
    <row r="67" spans="1:1" x14ac:dyDescent="0.3">
      <c r="A67" s="195"/>
    </row>
    <row r="68" spans="1:1" x14ac:dyDescent="0.3">
      <c r="A68" s="195"/>
    </row>
    <row r="69" spans="1:1" x14ac:dyDescent="0.3">
      <c r="A69" s="195"/>
    </row>
    <row r="70" spans="1:1" x14ac:dyDescent="0.3">
      <c r="A70" s="195"/>
    </row>
    <row r="71" spans="1:1" x14ac:dyDescent="0.3">
      <c r="A71" s="195"/>
    </row>
    <row r="72" spans="1:1" x14ac:dyDescent="0.3">
      <c r="A72" s="195"/>
    </row>
    <row r="73" spans="1:1" x14ac:dyDescent="0.3">
      <c r="A73" s="195"/>
    </row>
    <row r="74" spans="1:1" x14ac:dyDescent="0.3">
      <c r="A74" s="195"/>
    </row>
    <row r="75" spans="1:1" x14ac:dyDescent="0.3">
      <c r="A75" s="195"/>
    </row>
    <row r="76" spans="1:1" x14ac:dyDescent="0.3">
      <c r="A76" s="195"/>
    </row>
    <row r="77" spans="1:1" x14ac:dyDescent="0.3">
      <c r="A77" s="195"/>
    </row>
    <row r="78" spans="1:1" x14ac:dyDescent="0.3">
      <c r="A78" s="195"/>
    </row>
    <row r="79" spans="1:1" x14ac:dyDescent="0.3">
      <c r="A79" s="195"/>
    </row>
    <row r="80" spans="1:1" x14ac:dyDescent="0.3">
      <c r="A80" s="195"/>
    </row>
    <row r="81" spans="1:1" x14ac:dyDescent="0.3">
      <c r="A81" s="195"/>
    </row>
    <row r="82" spans="1:1" x14ac:dyDescent="0.3">
      <c r="A82" s="195"/>
    </row>
    <row r="83" spans="1:1" x14ac:dyDescent="0.3">
      <c r="A83" s="195"/>
    </row>
    <row r="84" spans="1:1" x14ac:dyDescent="0.3">
      <c r="A84" s="195"/>
    </row>
    <row r="85" spans="1:1" x14ac:dyDescent="0.3">
      <c r="A85" s="195"/>
    </row>
    <row r="86" spans="1:1" x14ac:dyDescent="0.3">
      <c r="A86" s="195"/>
    </row>
    <row r="87" spans="1:1" x14ac:dyDescent="0.3">
      <c r="A87" s="195"/>
    </row>
    <row r="88" spans="1:1" x14ac:dyDescent="0.3">
      <c r="A88" s="195"/>
    </row>
    <row r="89" spans="1:1" x14ac:dyDescent="0.3">
      <c r="A89" s="195"/>
    </row>
    <row r="90" spans="1:1" x14ac:dyDescent="0.3">
      <c r="A90" s="195"/>
    </row>
    <row r="91" spans="1:1" x14ac:dyDescent="0.3">
      <c r="A91" s="195"/>
    </row>
    <row r="92" spans="1:1" x14ac:dyDescent="0.3">
      <c r="A92" s="195"/>
    </row>
    <row r="93" spans="1:1" x14ac:dyDescent="0.3">
      <c r="A93" s="195"/>
    </row>
    <row r="94" spans="1:1" x14ac:dyDescent="0.3">
      <c r="A94" s="195"/>
    </row>
    <row r="95" spans="1:1" x14ac:dyDescent="0.3">
      <c r="A95" s="195"/>
    </row>
    <row r="96" spans="1:1" x14ac:dyDescent="0.3">
      <c r="A96" s="195"/>
    </row>
    <row r="97" spans="1:1" x14ac:dyDescent="0.3">
      <c r="A97" s="195"/>
    </row>
    <row r="98" spans="1:1" x14ac:dyDescent="0.3">
      <c r="A98" s="195"/>
    </row>
    <row r="99" spans="1:1" x14ac:dyDescent="0.3">
      <c r="A99" s="195"/>
    </row>
    <row r="100" spans="1:1" x14ac:dyDescent="0.3">
      <c r="A100" s="195"/>
    </row>
    <row r="101" spans="1:1" x14ac:dyDescent="0.3">
      <c r="A101" s="195"/>
    </row>
    <row r="102" spans="1:1" x14ac:dyDescent="0.3">
      <c r="A102" s="195"/>
    </row>
    <row r="103" spans="1:1" x14ac:dyDescent="0.3">
      <c r="A103" s="195"/>
    </row>
    <row r="104" spans="1:1" x14ac:dyDescent="0.3">
      <c r="A104" s="195"/>
    </row>
    <row r="105" spans="1:1" x14ac:dyDescent="0.3">
      <c r="A105" s="195"/>
    </row>
    <row r="106" spans="1:1" x14ac:dyDescent="0.3">
      <c r="A106" s="195"/>
    </row>
    <row r="107" spans="1:1" x14ac:dyDescent="0.3">
      <c r="A107" s="195"/>
    </row>
    <row r="108" spans="1:1" x14ac:dyDescent="0.3">
      <c r="A108" s="195"/>
    </row>
    <row r="109" spans="1:1" x14ac:dyDescent="0.3">
      <c r="A109" s="195"/>
    </row>
    <row r="110" spans="1:1" x14ac:dyDescent="0.3">
      <c r="A110" s="195"/>
    </row>
    <row r="111" spans="1:1" x14ac:dyDescent="0.3">
      <c r="A111" s="195"/>
    </row>
    <row r="112" spans="1:1" x14ac:dyDescent="0.3">
      <c r="A112" s="195"/>
    </row>
    <row r="113" spans="1:1" x14ac:dyDescent="0.3">
      <c r="A113" s="195"/>
    </row>
    <row r="114" spans="1:1" x14ac:dyDescent="0.3">
      <c r="A114" s="195"/>
    </row>
    <row r="115" spans="1:1" x14ac:dyDescent="0.3">
      <c r="A115" s="195"/>
    </row>
    <row r="116" spans="1:1" x14ac:dyDescent="0.3">
      <c r="A116" s="195"/>
    </row>
    <row r="117" spans="1:1" x14ac:dyDescent="0.3">
      <c r="A117" s="195"/>
    </row>
    <row r="118" spans="1:1" x14ac:dyDescent="0.3">
      <c r="A118" s="195"/>
    </row>
    <row r="119" spans="1:1" x14ac:dyDescent="0.3">
      <c r="A119" s="195"/>
    </row>
    <row r="120" spans="1:1" x14ac:dyDescent="0.3">
      <c r="A120" s="195"/>
    </row>
    <row r="121" spans="1:1" x14ac:dyDescent="0.3">
      <c r="A121" s="195"/>
    </row>
    <row r="122" spans="1:1" x14ac:dyDescent="0.3">
      <c r="A122" s="195"/>
    </row>
    <row r="123" spans="1:1" x14ac:dyDescent="0.3">
      <c r="A123" s="195"/>
    </row>
    <row r="124" spans="1:1" x14ac:dyDescent="0.3">
      <c r="A124" s="195"/>
    </row>
    <row r="125" spans="1:1" x14ac:dyDescent="0.3">
      <c r="A125" s="195"/>
    </row>
    <row r="126" spans="1:1" x14ac:dyDescent="0.3">
      <c r="A126" s="195"/>
    </row>
    <row r="127" spans="1:1" x14ac:dyDescent="0.3">
      <c r="A127" s="195"/>
    </row>
    <row r="128" spans="1:1" x14ac:dyDescent="0.3">
      <c r="A128" s="195"/>
    </row>
    <row r="129" spans="1:1" x14ac:dyDescent="0.3">
      <c r="A129" s="195"/>
    </row>
    <row r="130" spans="1:1" x14ac:dyDescent="0.3">
      <c r="A130" s="195"/>
    </row>
    <row r="131" spans="1:1" x14ac:dyDescent="0.3">
      <c r="A131" s="195"/>
    </row>
    <row r="132" spans="1:1" x14ac:dyDescent="0.3">
      <c r="A132" s="195"/>
    </row>
    <row r="133" spans="1:1" x14ac:dyDescent="0.3">
      <c r="A133" s="195"/>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DD388-EA88-4CB0-8AE7-E5D43AAA2EFC}">
  <sheetPr>
    <tabColor rgb="FF85B6FF"/>
  </sheetPr>
  <dimension ref="A1:L98"/>
  <sheetViews>
    <sheetView zoomScale="90" zoomScaleNormal="90" workbookViewId="0">
      <pane ySplit="1" topLeftCell="A2" activePane="bottomLeft" state="frozen"/>
      <selection activeCell="F23" sqref="F23"/>
      <selection pane="bottomLeft" activeCell="F23" sqref="F23"/>
    </sheetView>
  </sheetViews>
  <sheetFormatPr defaultRowHeight="16.5" x14ac:dyDescent="0.3"/>
  <cols>
    <col min="1" max="1" width="9" style="81"/>
    <col min="2" max="2" width="31.375" style="81" customWidth="1"/>
    <col min="3" max="3" width="23.375" style="81" customWidth="1"/>
    <col min="4" max="4" width="20" style="81" customWidth="1"/>
    <col min="5" max="5" width="11.375" style="81" bestFit="1" customWidth="1"/>
    <col min="6" max="6" width="20.375" style="81" customWidth="1"/>
    <col min="7" max="7" width="26.25" style="81" customWidth="1"/>
    <col min="8" max="8" width="9.625" style="81" bestFit="1" customWidth="1"/>
    <col min="9" max="9" width="9" style="81"/>
    <col min="10" max="10" width="28.375" style="81" bestFit="1" customWidth="1"/>
    <col min="11" max="11" width="12.875" style="81" bestFit="1" customWidth="1"/>
    <col min="12" max="12" width="14.375" style="81" bestFit="1" customWidth="1"/>
    <col min="13" max="13" width="11.25" style="81" customWidth="1"/>
    <col min="14" max="16384" width="9" style="81"/>
  </cols>
  <sheetData>
    <row r="1" spans="1:12" x14ac:dyDescent="0.3">
      <c r="A1" s="190" t="s">
        <v>45</v>
      </c>
      <c r="B1" s="190" t="s">
        <v>46</v>
      </c>
      <c r="C1" s="190" t="s">
        <v>42</v>
      </c>
      <c r="D1" s="190" t="s">
        <v>43</v>
      </c>
      <c r="E1" s="190" t="s">
        <v>27</v>
      </c>
      <c r="F1" s="190" t="s">
        <v>44</v>
      </c>
      <c r="G1" s="190" t="s">
        <v>53</v>
      </c>
      <c r="H1" s="190" t="s">
        <v>14</v>
      </c>
    </row>
    <row r="2" spans="1:12" x14ac:dyDescent="0.3">
      <c r="A2" s="82">
        <v>1</v>
      </c>
      <c r="B2" s="82">
        <f>'INSTRUCTIONS - CLUB INFO'!$E$22</f>
        <v>0</v>
      </c>
      <c r="C2" s="82">
        <f>'SOLO PROGRAM'!B10</f>
        <v>0</v>
      </c>
      <c r="D2" s="82" t="str">
        <f>CONCATENATE('SOLO PROGRAM'!C10," ",'SOLO PROGRAM'!D10)</f>
        <v xml:space="preserve"> </v>
      </c>
      <c r="E2" s="82" t="e">
        <f>'SOLO PROGRAM'!G10</f>
        <v>#N/A</v>
      </c>
      <c r="F2" s="82"/>
      <c r="G2" s="82"/>
      <c r="H2" s="191" t="str">
        <f>'SOLO PROGRAM'!$I$10</f>
        <v>0,00 €</v>
      </c>
      <c r="J2" s="84" t="s">
        <v>49</v>
      </c>
      <c r="K2" s="81" t="s">
        <v>51</v>
      </c>
      <c r="L2" s="81" t="s">
        <v>52</v>
      </c>
    </row>
    <row r="3" spans="1:12" x14ac:dyDescent="0.3">
      <c r="A3" s="82">
        <v>2</v>
      </c>
      <c r="B3" s="82">
        <f>'INSTRUCTIONS - CLUB INFO'!$E$22</f>
        <v>0</v>
      </c>
      <c r="C3" s="82">
        <f>'SOLO PROGRAM'!B11</f>
        <v>0</v>
      </c>
      <c r="D3" s="82" t="str">
        <f>CONCATENATE('SOLO PROGRAM'!C11," ",'SOLO PROGRAM'!D11)</f>
        <v xml:space="preserve"> </v>
      </c>
      <c r="E3" s="82" t="e">
        <f>'SOLO PROGRAM'!G11</f>
        <v>#N/A</v>
      </c>
      <c r="F3" s="82"/>
      <c r="G3" s="82"/>
      <c r="H3" s="191" t="str">
        <f>'SOLO PROGRAM'!$I$11</f>
        <v>0,00 €</v>
      </c>
      <c r="J3" s="85">
        <v>0</v>
      </c>
      <c r="K3" s="86">
        <v>0</v>
      </c>
      <c r="L3" s="81">
        <v>47</v>
      </c>
    </row>
    <row r="4" spans="1:12" x14ac:dyDescent="0.3">
      <c r="A4" s="82">
        <v>3</v>
      </c>
      <c r="B4" s="82">
        <f>'INSTRUCTIONS - CLUB INFO'!$E$22</f>
        <v>0</v>
      </c>
      <c r="C4" s="82">
        <f>'SOLO PROGRAM'!B12</f>
        <v>0</v>
      </c>
      <c r="D4" s="82" t="str">
        <f>CONCATENATE('SOLO PROGRAM'!C12," ",'SOLO PROGRAM'!D12)</f>
        <v xml:space="preserve"> </v>
      </c>
      <c r="E4" s="82" t="e">
        <f>'SOLO PROGRAM'!G12</f>
        <v>#N/A</v>
      </c>
      <c r="F4" s="82"/>
      <c r="G4" s="82"/>
      <c r="H4" s="191" t="str">
        <f>'SOLO PROGRAM'!$I$12</f>
        <v>0,00 €</v>
      </c>
      <c r="J4" s="87" t="s">
        <v>60</v>
      </c>
      <c r="K4" s="86">
        <v>0</v>
      </c>
      <c r="L4" s="81">
        <v>25</v>
      </c>
    </row>
    <row r="5" spans="1:12" x14ac:dyDescent="0.3">
      <c r="A5" s="82">
        <v>4</v>
      </c>
      <c r="B5" s="82">
        <f>'INSTRUCTIONS - CLUB INFO'!$E$22</f>
        <v>0</v>
      </c>
      <c r="C5" s="82">
        <f>'SOLO PROGRAM'!B13</f>
        <v>0</v>
      </c>
      <c r="D5" s="82" t="str">
        <f>CONCATENATE('SOLO PROGRAM'!C13," ",'SOLO PROGRAM'!D13)</f>
        <v xml:space="preserve"> </v>
      </c>
      <c r="E5" s="82" t="e">
        <f>'SOLO PROGRAM'!G13</f>
        <v>#N/A</v>
      </c>
      <c r="F5" s="82"/>
      <c r="G5" s="82"/>
      <c r="H5" s="191" t="str">
        <f>'SOLO PROGRAM'!$I$13</f>
        <v>0,00 €</v>
      </c>
      <c r="J5" s="87" t="s">
        <v>59</v>
      </c>
      <c r="K5" s="86">
        <v>0</v>
      </c>
      <c r="L5" s="81">
        <v>12</v>
      </c>
    </row>
    <row r="6" spans="1:12" x14ac:dyDescent="0.3">
      <c r="A6" s="82">
        <v>5</v>
      </c>
      <c r="B6" s="82">
        <f>'INSTRUCTIONS - CLUB INFO'!$E$22</f>
        <v>0</v>
      </c>
      <c r="C6" s="82">
        <f>'SOLO PROGRAM'!B14</f>
        <v>0</v>
      </c>
      <c r="D6" s="82" t="str">
        <f>CONCATENATE('SOLO PROGRAM'!C14," ",'SOLO PROGRAM'!D14)</f>
        <v xml:space="preserve"> </v>
      </c>
      <c r="E6" s="82" t="e">
        <f>'SOLO PROGRAM'!G14</f>
        <v>#N/A</v>
      </c>
      <c r="F6" s="82"/>
      <c r="G6" s="82"/>
      <c r="H6" s="191" t="str">
        <f>'SOLO PROGRAM'!$I$14</f>
        <v>0,00 €</v>
      </c>
      <c r="J6" s="87" t="s">
        <v>103</v>
      </c>
      <c r="K6" s="86">
        <v>0</v>
      </c>
      <c r="L6" s="81">
        <v>10</v>
      </c>
    </row>
    <row r="7" spans="1:12" x14ac:dyDescent="0.3">
      <c r="A7" s="82">
        <v>6</v>
      </c>
      <c r="B7" s="82">
        <f>'INSTRUCTIONS - CLUB INFO'!$E$22</f>
        <v>0</v>
      </c>
      <c r="C7" s="82">
        <f>'SOLO PROGRAM'!B15</f>
        <v>0</v>
      </c>
      <c r="D7" s="82" t="str">
        <f>CONCATENATE('SOLO PROGRAM'!C15," ",'SOLO PROGRAM'!D15)</f>
        <v xml:space="preserve"> </v>
      </c>
      <c r="E7" s="82" t="e">
        <f>'SOLO PROGRAM'!G15</f>
        <v>#N/A</v>
      </c>
      <c r="F7" s="82"/>
      <c r="G7" s="82"/>
      <c r="H7" s="191" t="str">
        <f>'SOLO PROGRAM'!$I$15</f>
        <v>0,00 €</v>
      </c>
      <c r="J7" s="85" t="s">
        <v>78</v>
      </c>
      <c r="K7" s="86">
        <v>0</v>
      </c>
      <c r="L7" s="81">
        <v>4</v>
      </c>
    </row>
    <row r="8" spans="1:12" x14ac:dyDescent="0.3">
      <c r="A8" s="82">
        <v>7</v>
      </c>
      <c r="B8" s="82">
        <f>'INSTRUCTIONS - CLUB INFO'!$E$22</f>
        <v>0</v>
      </c>
      <c r="C8" s="82">
        <f>'SOLO PROGRAM'!B16</f>
        <v>0</v>
      </c>
      <c r="D8" s="82" t="str">
        <f>CONCATENATE('SOLO PROGRAM'!C16," ",'SOLO PROGRAM'!D16)</f>
        <v xml:space="preserve"> </v>
      </c>
      <c r="E8" s="82" t="e">
        <f>'SOLO PROGRAM'!G16</f>
        <v>#N/A</v>
      </c>
      <c r="F8" s="82"/>
      <c r="G8" s="82"/>
      <c r="H8" s="191" t="str">
        <f>'SOLO PROGRAM'!$I$16</f>
        <v>0,00 €</v>
      </c>
      <c r="J8" s="87">
        <v>0</v>
      </c>
      <c r="K8" s="86">
        <v>0</v>
      </c>
      <c r="L8" s="81">
        <v>4</v>
      </c>
    </row>
    <row r="9" spans="1:12" x14ac:dyDescent="0.3">
      <c r="A9" s="82">
        <v>8</v>
      </c>
      <c r="B9" s="82">
        <f>'INSTRUCTIONS - CLUB INFO'!$E$22</f>
        <v>0</v>
      </c>
      <c r="C9" s="82">
        <f>'SOLO PROGRAM'!B17</f>
        <v>0</v>
      </c>
      <c r="D9" s="82" t="str">
        <f>CONCATENATE('SOLO PROGRAM'!C17," ",'SOLO PROGRAM'!D17)</f>
        <v xml:space="preserve"> </v>
      </c>
      <c r="E9" s="82" t="e">
        <f>'SOLO PROGRAM'!G17</f>
        <v>#N/A</v>
      </c>
      <c r="F9" s="82"/>
      <c r="G9" s="82"/>
      <c r="H9" s="191" t="str">
        <f>'SOLO PROGRAM'!$I$17</f>
        <v>0,00 €</v>
      </c>
      <c r="J9" s="85" t="s">
        <v>75</v>
      </c>
      <c r="K9" s="86">
        <v>0</v>
      </c>
      <c r="L9" s="81">
        <v>5</v>
      </c>
    </row>
    <row r="10" spans="1:12" x14ac:dyDescent="0.3">
      <c r="A10" s="82">
        <v>9</v>
      </c>
      <c r="B10" s="82">
        <f>'INSTRUCTIONS - CLUB INFO'!$E$22</f>
        <v>0</v>
      </c>
      <c r="C10" s="82">
        <f>'SOLO PROGRAM'!B18</f>
        <v>0</v>
      </c>
      <c r="D10" s="82" t="str">
        <f>CONCATENATE('SOLO PROGRAM'!C18," ",'SOLO PROGRAM'!D18)</f>
        <v xml:space="preserve"> </v>
      </c>
      <c r="E10" s="82" t="e">
        <f>'SOLO PROGRAM'!G18</f>
        <v>#N/A</v>
      </c>
      <c r="F10" s="82"/>
      <c r="G10" s="82"/>
      <c r="H10" s="191" t="str">
        <f>'SOLO PROGRAM'!$I$18</f>
        <v>0,00 €</v>
      </c>
      <c r="J10" s="87">
        <v>0</v>
      </c>
      <c r="K10" s="86">
        <v>0</v>
      </c>
      <c r="L10" s="81">
        <v>5</v>
      </c>
    </row>
    <row r="11" spans="1:12" x14ac:dyDescent="0.3">
      <c r="A11" s="82">
        <v>10</v>
      </c>
      <c r="B11" s="82">
        <f>'INSTRUCTIONS - CLUB INFO'!$E$22</f>
        <v>0</v>
      </c>
      <c r="C11" s="82">
        <f>'SOLO PROGRAM'!B19</f>
        <v>0</v>
      </c>
      <c r="D11" s="82" t="str">
        <f>CONCATENATE('SOLO PROGRAM'!C19," ",'SOLO PROGRAM'!D19)</f>
        <v xml:space="preserve"> </v>
      </c>
      <c r="E11" s="82" t="e">
        <f>'SOLO PROGRAM'!G19</f>
        <v>#N/A</v>
      </c>
      <c r="F11" s="82"/>
      <c r="G11" s="82"/>
      <c r="H11" s="191" t="str">
        <f>'SOLO PROGRAM'!$I$19</f>
        <v>0,00 €</v>
      </c>
      <c r="J11" s="85" t="s">
        <v>81</v>
      </c>
      <c r="K11" s="86">
        <v>0</v>
      </c>
      <c r="L11" s="81">
        <v>3</v>
      </c>
    </row>
    <row r="12" spans="1:12" x14ac:dyDescent="0.3">
      <c r="A12" s="82">
        <v>11</v>
      </c>
      <c r="B12" s="82">
        <f>'INSTRUCTIONS - CLUB INFO'!$E$22</f>
        <v>0</v>
      </c>
      <c r="C12" s="82">
        <f>'SOLO PROGRAM'!B20</f>
        <v>0</v>
      </c>
      <c r="D12" s="82" t="str">
        <f>CONCATENATE('SOLO PROGRAM'!C20," ",'SOLO PROGRAM'!D20)</f>
        <v xml:space="preserve"> </v>
      </c>
      <c r="E12" s="82" t="e">
        <f>'SOLO PROGRAM'!G20</f>
        <v>#N/A</v>
      </c>
      <c r="F12" s="82"/>
      <c r="G12" s="82"/>
      <c r="H12" s="191" t="str">
        <f>'SOLO PROGRAM'!$I$20</f>
        <v>0,00 €</v>
      </c>
      <c r="J12" s="87">
        <v>0</v>
      </c>
      <c r="K12" s="86">
        <v>0</v>
      </c>
      <c r="L12" s="81">
        <v>3</v>
      </c>
    </row>
    <row r="13" spans="1:12" x14ac:dyDescent="0.3">
      <c r="A13" s="82">
        <v>12</v>
      </c>
      <c r="B13" s="82">
        <f>'INSTRUCTIONS - CLUB INFO'!$E$22</f>
        <v>0</v>
      </c>
      <c r="C13" s="82">
        <f>'SOLO PROGRAM'!B21</f>
        <v>0</v>
      </c>
      <c r="D13" s="82" t="str">
        <f>CONCATENATE('SOLO PROGRAM'!C21," ",'SOLO PROGRAM'!D21)</f>
        <v xml:space="preserve"> </v>
      </c>
      <c r="E13" s="82" t="e">
        <f>'SOLO PROGRAM'!G21</f>
        <v>#N/A</v>
      </c>
      <c r="F13" s="82"/>
      <c r="G13" s="82"/>
      <c r="H13" s="191" t="str">
        <f>'SOLO PROGRAM'!$I$21</f>
        <v>0,00 €</v>
      </c>
      <c r="J13" s="85" t="s">
        <v>82</v>
      </c>
      <c r="K13" s="86">
        <v>0</v>
      </c>
      <c r="L13" s="81">
        <v>3</v>
      </c>
    </row>
    <row r="14" spans="1:12" x14ac:dyDescent="0.3">
      <c r="A14" s="82">
        <v>13</v>
      </c>
      <c r="B14" s="82">
        <f>'INSTRUCTIONS - CLUB INFO'!$E$22</f>
        <v>0</v>
      </c>
      <c r="C14" s="82">
        <f>'SOLO PROGRAM'!B22</f>
        <v>0</v>
      </c>
      <c r="D14" s="82" t="str">
        <f>CONCATENATE('SOLO PROGRAM'!C22," ",'SOLO PROGRAM'!D22)</f>
        <v xml:space="preserve"> </v>
      </c>
      <c r="E14" s="82" t="e">
        <f>'SOLO PROGRAM'!G22</f>
        <v>#N/A</v>
      </c>
      <c r="F14" s="82"/>
      <c r="G14" s="82"/>
      <c r="H14" s="191" t="str">
        <f>'SOLO PROGRAM'!$I$22</f>
        <v>0,00 €</v>
      </c>
      <c r="J14" s="87">
        <v>0</v>
      </c>
      <c r="K14" s="86">
        <v>0</v>
      </c>
      <c r="L14" s="81">
        <v>3</v>
      </c>
    </row>
    <row r="15" spans="1:12" x14ac:dyDescent="0.3">
      <c r="A15" s="82">
        <v>14</v>
      </c>
      <c r="B15" s="82">
        <f>'INSTRUCTIONS - CLUB INFO'!$E$22</f>
        <v>0</v>
      </c>
      <c r="C15" s="82">
        <f>'SOLO PROGRAM'!B23</f>
        <v>0</v>
      </c>
      <c r="D15" s="82" t="str">
        <f>CONCATENATE('SOLO PROGRAM'!C23," ",'SOLO PROGRAM'!D23)</f>
        <v xml:space="preserve"> </v>
      </c>
      <c r="E15" s="82" t="e">
        <f>'SOLO PROGRAM'!G23</f>
        <v>#N/A</v>
      </c>
      <c r="F15" s="82"/>
      <c r="G15" s="82"/>
      <c r="H15" s="191" t="str">
        <f>'SOLO PROGRAM'!$I$23</f>
        <v>0,00 €</v>
      </c>
      <c r="J15" s="85" t="s">
        <v>80</v>
      </c>
      <c r="K15" s="86">
        <v>0</v>
      </c>
      <c r="L15" s="81">
        <v>4</v>
      </c>
    </row>
    <row r="16" spans="1:12" x14ac:dyDescent="0.3">
      <c r="A16" s="82">
        <v>15</v>
      </c>
      <c r="B16" s="82">
        <f>'INSTRUCTIONS - CLUB INFO'!$E$22</f>
        <v>0</v>
      </c>
      <c r="C16" s="82">
        <f>'SOLO PROGRAM'!B24</f>
        <v>0</v>
      </c>
      <c r="D16" s="82" t="str">
        <f>CONCATENATE('SOLO PROGRAM'!C24," ",'SOLO PROGRAM'!D24)</f>
        <v xml:space="preserve"> </v>
      </c>
      <c r="E16" s="82" t="e">
        <f>'SOLO PROGRAM'!G24</f>
        <v>#N/A</v>
      </c>
      <c r="F16" s="82"/>
      <c r="G16" s="82"/>
      <c r="H16" s="191" t="str">
        <f>'SOLO PROGRAM'!$I$24</f>
        <v>0,00 €</v>
      </c>
      <c r="J16" s="87">
        <v>0</v>
      </c>
      <c r="K16" s="86">
        <v>0</v>
      </c>
      <c r="L16" s="81">
        <v>4</v>
      </c>
    </row>
    <row r="17" spans="1:12" x14ac:dyDescent="0.3">
      <c r="A17" s="82">
        <v>16</v>
      </c>
      <c r="B17" s="82">
        <f>'INSTRUCTIONS - CLUB INFO'!$E$22</f>
        <v>0</v>
      </c>
      <c r="C17" s="82">
        <f>'SOLO PROGRAM'!B25</f>
        <v>0</v>
      </c>
      <c r="D17" s="82" t="str">
        <f>CONCATENATE('SOLO PROGRAM'!C25," ",'SOLO PROGRAM'!D25)</f>
        <v xml:space="preserve"> </v>
      </c>
      <c r="E17" s="82" t="e">
        <f>'SOLO PROGRAM'!G25</f>
        <v>#N/A</v>
      </c>
      <c r="F17" s="82"/>
      <c r="G17" s="82"/>
      <c r="H17" s="191" t="str">
        <f>'SOLO PROGRAM'!$I$25</f>
        <v>0,00 €</v>
      </c>
      <c r="J17" s="85" t="s">
        <v>77</v>
      </c>
      <c r="K17" s="86">
        <v>0</v>
      </c>
      <c r="L17" s="81">
        <v>5</v>
      </c>
    </row>
    <row r="18" spans="1:12" x14ac:dyDescent="0.3">
      <c r="A18" s="82">
        <v>17</v>
      </c>
      <c r="B18" s="82">
        <f>'INSTRUCTIONS - CLUB INFO'!$E$22</f>
        <v>0</v>
      </c>
      <c r="C18" s="82">
        <f>'SOLO PROGRAM'!B26</f>
        <v>0</v>
      </c>
      <c r="D18" s="82" t="str">
        <f>CONCATENATE('SOLO PROGRAM'!C26," ",'SOLO PROGRAM'!D26)</f>
        <v xml:space="preserve"> </v>
      </c>
      <c r="E18" s="82" t="e">
        <f>'SOLO PROGRAM'!G26</f>
        <v>#N/A</v>
      </c>
      <c r="F18" s="82"/>
      <c r="G18" s="82"/>
      <c r="H18" s="191" t="str">
        <f>'SOLO PROGRAM'!$I$26</f>
        <v>0,00 €</v>
      </c>
      <c r="J18" s="87">
        <v>0</v>
      </c>
      <c r="K18" s="86">
        <v>0</v>
      </c>
      <c r="L18" s="81">
        <v>5</v>
      </c>
    </row>
    <row r="19" spans="1:12" x14ac:dyDescent="0.3">
      <c r="A19" s="82">
        <v>18</v>
      </c>
      <c r="B19" s="82">
        <f>'INSTRUCTIONS - CLUB INFO'!$E$22</f>
        <v>0</v>
      </c>
      <c r="C19" s="82">
        <f>'SOLO PROGRAM'!B27</f>
        <v>0</v>
      </c>
      <c r="D19" s="82" t="str">
        <f>CONCATENATE('SOLO PROGRAM'!C27," ",'SOLO PROGRAM'!D27)</f>
        <v xml:space="preserve"> </v>
      </c>
      <c r="E19" s="82" t="e">
        <f>'SOLO PROGRAM'!G27</f>
        <v>#N/A</v>
      </c>
      <c r="F19" s="82"/>
      <c r="G19" s="82"/>
      <c r="H19" s="191" t="str">
        <f>'SOLO PROGRAM'!$I$27</f>
        <v>0,00 €</v>
      </c>
      <c r="J19" s="85" t="s">
        <v>79</v>
      </c>
      <c r="K19" s="86">
        <v>0</v>
      </c>
      <c r="L19" s="81">
        <v>4</v>
      </c>
    </row>
    <row r="20" spans="1:12" x14ac:dyDescent="0.3">
      <c r="A20" s="82">
        <v>19</v>
      </c>
      <c r="B20" s="82">
        <f>'INSTRUCTIONS - CLUB INFO'!$E$22</f>
        <v>0</v>
      </c>
      <c r="C20" s="82">
        <f>'SOLO PROGRAM'!B28</f>
        <v>0</v>
      </c>
      <c r="D20" s="82" t="str">
        <f>CONCATENATE('SOLO PROGRAM'!C28," ",'SOLO PROGRAM'!D28)</f>
        <v xml:space="preserve"> </v>
      </c>
      <c r="E20" s="82" t="e">
        <f>'SOLO PROGRAM'!G28</f>
        <v>#N/A</v>
      </c>
      <c r="F20" s="82"/>
      <c r="G20" s="82"/>
      <c r="H20" s="191" t="str">
        <f>'SOLO PROGRAM'!$I$28</f>
        <v>0,00 €</v>
      </c>
      <c r="J20" s="87">
        <v>0</v>
      </c>
      <c r="K20" s="86">
        <v>0</v>
      </c>
      <c r="L20" s="81">
        <v>4</v>
      </c>
    </row>
    <row r="21" spans="1:12" x14ac:dyDescent="0.3">
      <c r="A21" s="82">
        <v>20</v>
      </c>
      <c r="B21" s="82">
        <f>'INSTRUCTIONS - CLUB INFO'!$E$22</f>
        <v>0</v>
      </c>
      <c r="C21" s="82">
        <f>'SOLO PROGRAM'!B29</f>
        <v>0</v>
      </c>
      <c r="D21" s="82" t="str">
        <f>CONCATENATE('SOLO PROGRAM'!C29," ",'SOLO PROGRAM'!D29)</f>
        <v xml:space="preserve"> </v>
      </c>
      <c r="E21" s="82" t="e">
        <f>'SOLO PROGRAM'!G29</f>
        <v>#N/A</v>
      </c>
      <c r="F21" s="82"/>
      <c r="G21" s="82"/>
      <c r="H21" s="191" t="str">
        <f>'SOLO PROGRAM'!$I$29</f>
        <v>0,00 €</v>
      </c>
      <c r="J21" s="85" t="s">
        <v>83</v>
      </c>
      <c r="K21" s="86">
        <v>0</v>
      </c>
      <c r="L21" s="81">
        <v>3</v>
      </c>
    </row>
    <row r="22" spans="1:12" x14ac:dyDescent="0.3">
      <c r="A22" s="82">
        <v>21</v>
      </c>
      <c r="B22" s="82">
        <f>'INSTRUCTIONS - CLUB INFO'!$E$22</f>
        <v>0</v>
      </c>
      <c r="C22" s="82">
        <f>'SOLO PROGRAM'!B30</f>
        <v>0</v>
      </c>
      <c r="D22" s="82" t="str">
        <f>CONCATENATE('SOLO PROGRAM'!C30," ",'SOLO PROGRAM'!D30)</f>
        <v xml:space="preserve"> </v>
      </c>
      <c r="E22" s="82" t="e">
        <f>'SOLO PROGRAM'!G30</f>
        <v>#N/A</v>
      </c>
      <c r="F22" s="82"/>
      <c r="G22" s="82"/>
      <c r="H22" s="191" t="str">
        <f>'SOLO PROGRAM'!$I$30</f>
        <v>0,00 €</v>
      </c>
      <c r="J22" s="87">
        <v>0</v>
      </c>
      <c r="K22" s="86">
        <v>0</v>
      </c>
      <c r="L22" s="81">
        <v>3</v>
      </c>
    </row>
    <row r="23" spans="1:12" x14ac:dyDescent="0.3">
      <c r="A23" s="82">
        <v>22</v>
      </c>
      <c r="B23" s="82">
        <f>'INSTRUCTIONS - CLUB INFO'!$E$22</f>
        <v>0</v>
      </c>
      <c r="C23" s="82">
        <f>'SOLO PROGRAM'!B31</f>
        <v>0</v>
      </c>
      <c r="D23" s="82" t="str">
        <f>CONCATENATE('SOLO PROGRAM'!C31," ",'SOLO PROGRAM'!D31)</f>
        <v xml:space="preserve"> </v>
      </c>
      <c r="E23" s="82" t="e">
        <f>'SOLO PROGRAM'!G31</f>
        <v>#N/A</v>
      </c>
      <c r="F23" s="82"/>
      <c r="G23" s="82"/>
      <c r="H23" s="191" t="str">
        <f>'SOLO PROGRAM'!$I$31</f>
        <v>0,00 €</v>
      </c>
      <c r="J23" s="85" t="s">
        <v>76</v>
      </c>
      <c r="K23" s="86">
        <v>0</v>
      </c>
      <c r="L23" s="81">
        <v>5</v>
      </c>
    </row>
    <row r="24" spans="1:12" x14ac:dyDescent="0.3">
      <c r="A24" s="82">
        <v>23</v>
      </c>
      <c r="B24" s="82">
        <f>'INSTRUCTIONS - CLUB INFO'!$E$22</f>
        <v>0</v>
      </c>
      <c r="C24" s="82">
        <f>'SOLO PROGRAM'!B32</f>
        <v>0</v>
      </c>
      <c r="D24" s="82" t="str">
        <f>CONCATENATE('SOLO PROGRAM'!C32," ",'SOLO PROGRAM'!D32)</f>
        <v xml:space="preserve"> </v>
      </c>
      <c r="E24" s="82" t="e">
        <f>'SOLO PROGRAM'!G32</f>
        <v>#N/A</v>
      </c>
      <c r="F24" s="82"/>
      <c r="G24" s="82"/>
      <c r="H24" s="191" t="str">
        <f>'SOLO PROGRAM'!$I$32</f>
        <v>0,00 €</v>
      </c>
      <c r="J24" s="87">
        <v>0</v>
      </c>
      <c r="K24" s="86">
        <v>0</v>
      </c>
      <c r="L24" s="81">
        <v>5</v>
      </c>
    </row>
    <row r="25" spans="1:12" x14ac:dyDescent="0.3">
      <c r="A25" s="82">
        <v>24</v>
      </c>
      <c r="B25" s="82">
        <f>'INSTRUCTIONS - CLUB INFO'!$E$22</f>
        <v>0</v>
      </c>
      <c r="C25" s="82">
        <f>'SOLO PROGRAM'!B33</f>
        <v>0</v>
      </c>
      <c r="D25" s="82" t="str">
        <f>CONCATENATE('SOLO PROGRAM'!C33," ",'SOLO PROGRAM'!D33)</f>
        <v xml:space="preserve"> </v>
      </c>
      <c r="E25" s="82" t="e">
        <f>'SOLO PROGRAM'!G33</f>
        <v>#N/A</v>
      </c>
      <c r="F25" s="82"/>
      <c r="G25" s="82"/>
      <c r="H25" s="191" t="str">
        <f>'SOLO PROGRAM'!$I$33</f>
        <v>0,00 €</v>
      </c>
      <c r="J25" s="85" t="s">
        <v>84</v>
      </c>
      <c r="K25" s="86">
        <v>0</v>
      </c>
      <c r="L25" s="81">
        <v>3</v>
      </c>
    </row>
    <row r="26" spans="1:12" x14ac:dyDescent="0.3">
      <c r="A26" s="82">
        <v>25</v>
      </c>
      <c r="B26" s="82">
        <f>'INSTRUCTIONS - CLUB INFO'!$E$22</f>
        <v>0</v>
      </c>
      <c r="C26" s="82">
        <f>'SOLO PROGRAM'!B34</f>
        <v>0</v>
      </c>
      <c r="D26" s="82" t="str">
        <f>CONCATENATE('SOLO PROGRAM'!C34," ",'SOLO PROGRAM'!D34)</f>
        <v xml:space="preserve"> </v>
      </c>
      <c r="E26" s="82" t="e">
        <f>'SOLO PROGRAM'!G34</f>
        <v>#N/A</v>
      </c>
      <c r="F26" s="82"/>
      <c r="G26" s="82"/>
      <c r="H26" s="191" t="str">
        <f>'SOLO PROGRAM'!$I$34</f>
        <v>0,00 €</v>
      </c>
      <c r="J26" s="87">
        <v>0</v>
      </c>
      <c r="K26" s="86">
        <v>0</v>
      </c>
      <c r="L26" s="81">
        <v>3</v>
      </c>
    </row>
    <row r="27" spans="1:12" x14ac:dyDescent="0.3">
      <c r="A27" s="82">
        <v>26</v>
      </c>
      <c r="B27" s="82">
        <f>'INSTRUCTIONS - CLUB INFO'!$E$22</f>
        <v>0</v>
      </c>
      <c r="C27" s="88">
        <f>'DUO PROGRAM'!$H$11</f>
        <v>0</v>
      </c>
      <c r="D27" s="82" t="str">
        <f>CONCATENATE('DUO PROGRAM'!$C$11,"-",'DUO PROGRAM'!$C$12)</f>
        <v>-</v>
      </c>
      <c r="E27" s="88" t="str">
        <f>'DUO PROGRAM'!$G$11</f>
        <v/>
      </c>
      <c r="F27" s="88"/>
      <c r="G27" s="82"/>
      <c r="H27" s="191" t="str">
        <f>'DUO PROGRAM'!$M$11</f>
        <v>0,00 €</v>
      </c>
      <c r="J27" s="85" t="s">
        <v>94</v>
      </c>
      <c r="K27" s="86">
        <v>0</v>
      </c>
      <c r="L27" s="81">
        <v>1</v>
      </c>
    </row>
    <row r="28" spans="1:12" x14ac:dyDescent="0.3">
      <c r="A28" s="82">
        <v>27</v>
      </c>
      <c r="B28" s="82">
        <f>'INSTRUCTIONS - CLUB INFO'!$E$22</f>
        <v>0</v>
      </c>
      <c r="C28" s="88">
        <f>'DUO PROGRAM'!$H$15</f>
        <v>0</v>
      </c>
      <c r="D28" s="82" t="str">
        <f>CONCATENATE('DUO PROGRAM'!$C$15,"-",'DUO PROGRAM'!$C$16)</f>
        <v>-</v>
      </c>
      <c r="E28" s="88" t="str">
        <f>'DUO PROGRAM'!$G$15</f>
        <v/>
      </c>
      <c r="F28" s="88"/>
      <c r="G28" s="82"/>
      <c r="H28" s="191" t="str">
        <f>'DUO PROGRAM'!$M$15</f>
        <v>0,00 €</v>
      </c>
      <c r="J28" s="87">
        <v>0</v>
      </c>
      <c r="K28" s="86">
        <v>0</v>
      </c>
      <c r="L28" s="81">
        <v>1</v>
      </c>
    </row>
    <row r="29" spans="1:12" x14ac:dyDescent="0.3">
      <c r="A29" s="82">
        <v>28</v>
      </c>
      <c r="B29" s="82">
        <f>'INSTRUCTIONS - CLUB INFO'!$E$22</f>
        <v>0</v>
      </c>
      <c r="C29" s="88">
        <f>'DUO PROGRAM'!$H$19</f>
        <v>0</v>
      </c>
      <c r="D29" s="82" t="str">
        <f>CONCATENATE('DUO PROGRAM'!$C$19,"-",'DUO PROGRAM'!$C$20)</f>
        <v>-</v>
      </c>
      <c r="E29" s="88" t="str">
        <f>'DUO PROGRAM'!$G$19</f>
        <v/>
      </c>
      <c r="F29" s="88"/>
      <c r="G29" s="82"/>
      <c r="H29" s="191" t="str">
        <f>'DUO PROGRAM'!$M$19</f>
        <v>0,00 €</v>
      </c>
      <c r="J29" s="85" t="s">
        <v>50</v>
      </c>
      <c r="K29" s="86">
        <v>0</v>
      </c>
      <c r="L29" s="81">
        <v>87</v>
      </c>
    </row>
    <row r="30" spans="1:12" x14ac:dyDescent="0.3">
      <c r="A30" s="82">
        <v>29</v>
      </c>
      <c r="B30" s="82">
        <f>'INSTRUCTIONS - CLUB INFO'!$E$22</f>
        <v>0</v>
      </c>
      <c r="C30" s="88">
        <f>'DUO PROGRAM'!$H$23</f>
        <v>0</v>
      </c>
      <c r="D30" s="82" t="str">
        <f>CONCATENATE('DUO PROGRAM'!$C$23,"-",'DUO PROGRAM'!$C$24)</f>
        <v>-</v>
      </c>
      <c r="E30" s="88" t="str">
        <f>'DUO PROGRAM'!$G$23</f>
        <v/>
      </c>
      <c r="F30" s="88"/>
      <c r="G30" s="82"/>
      <c r="H30" s="191" t="str">
        <f>'DUO PROGRAM'!$M$23</f>
        <v>0,00 €</v>
      </c>
      <c r="J30"/>
      <c r="K30"/>
      <c r="L30"/>
    </row>
    <row r="31" spans="1:12" x14ac:dyDescent="0.3">
      <c r="A31" s="82">
        <v>30</v>
      </c>
      <c r="B31" s="82">
        <f>'INSTRUCTIONS - CLUB INFO'!$E$22</f>
        <v>0</v>
      </c>
      <c r="C31" s="88">
        <f>'DUO PROGRAM'!$H$27</f>
        <v>0</v>
      </c>
      <c r="D31" s="82" t="str">
        <f>CONCATENATE('DUO PROGRAM'!$C$27,"-",'DUO PROGRAM'!$C$28)</f>
        <v>-</v>
      </c>
      <c r="E31" s="88" t="str">
        <f>'DUO PROGRAM'!$G$27</f>
        <v/>
      </c>
      <c r="F31" s="88"/>
      <c r="G31" s="82"/>
      <c r="H31" s="191" t="str">
        <f>'DUO PROGRAM'!$M$27</f>
        <v>0,00 €</v>
      </c>
      <c r="J31"/>
      <c r="K31"/>
      <c r="L31"/>
    </row>
    <row r="32" spans="1:12" x14ac:dyDescent="0.3">
      <c r="A32" s="82">
        <v>31</v>
      </c>
      <c r="B32" s="82">
        <f>'INSTRUCTIONS - CLUB INFO'!$E$22</f>
        <v>0</v>
      </c>
      <c r="C32" s="88">
        <f>'DUO PROGRAM'!$H$31</f>
        <v>0</v>
      </c>
      <c r="D32" s="82" t="str">
        <f>CONCATENATE('DUO PROGRAM'!$C$31,"-",'DUO PROGRAM'!$C$32)</f>
        <v>-</v>
      </c>
      <c r="E32" s="88" t="str">
        <f>'DUO PROGRAM'!$G$31</f>
        <v/>
      </c>
      <c r="F32" s="88"/>
      <c r="G32" s="82"/>
      <c r="H32" s="191" t="str">
        <f>'DUO PROGRAM'!$M$31</f>
        <v>0,00 €</v>
      </c>
      <c r="J32"/>
      <c r="K32"/>
      <c r="L32"/>
    </row>
    <row r="33" spans="1:12" x14ac:dyDescent="0.3">
      <c r="A33" s="82">
        <v>32</v>
      </c>
      <c r="B33" s="82">
        <f>'INSTRUCTIONS - CLUB INFO'!$E$22</f>
        <v>0</v>
      </c>
      <c r="C33" s="88">
        <f>'DUO PROGRAM'!$H$35</f>
        <v>0</v>
      </c>
      <c r="D33" s="82" t="str">
        <f>CONCATENATE('DUO PROGRAM'!$C$35,"-",'DUO PROGRAM'!$C$36)</f>
        <v>-</v>
      </c>
      <c r="E33" s="88" t="str">
        <f>'DUO PROGRAM'!$G$35</f>
        <v/>
      </c>
      <c r="F33" s="88"/>
      <c r="G33" s="82"/>
      <c r="H33" s="191" t="str">
        <f>'DUO PROGRAM'!$M$35</f>
        <v>0,00 €</v>
      </c>
      <c r="J33"/>
      <c r="K33"/>
      <c r="L33"/>
    </row>
    <row r="34" spans="1:12" x14ac:dyDescent="0.3">
      <c r="A34" s="82">
        <v>33</v>
      </c>
      <c r="B34" s="82">
        <f>'INSTRUCTIONS - CLUB INFO'!$E$22</f>
        <v>0</v>
      </c>
      <c r="C34" s="88">
        <f>'DUO PROGRAM'!$H$39</f>
        <v>0</v>
      </c>
      <c r="D34" s="82" t="str">
        <f>CONCATENATE('DUO PROGRAM'!$C$39,"-",'DUO PROGRAM'!$C$40)</f>
        <v>-</v>
      </c>
      <c r="E34" s="88" t="str">
        <f>'DUO PROGRAM'!$G$39</f>
        <v/>
      </c>
      <c r="F34" s="88"/>
      <c r="G34" s="82"/>
      <c r="H34" s="191" t="str">
        <f>'DUO PROGRAM'!$M$39</f>
        <v>0,00 €</v>
      </c>
      <c r="J34"/>
      <c r="K34"/>
      <c r="L34"/>
    </row>
    <row r="35" spans="1:12" x14ac:dyDescent="0.3">
      <c r="A35" s="82">
        <v>34</v>
      </c>
      <c r="B35" s="82">
        <f>'INSTRUCTIONS - CLUB INFO'!$E$22</f>
        <v>0</v>
      </c>
      <c r="C35" s="88">
        <f>'DUO PROGRAM'!$H$43</f>
        <v>0</v>
      </c>
      <c r="D35" s="82" t="str">
        <f>CONCATENATE('DUO PROGRAM'!$C$43,"-",'DUO PROGRAM'!$C$44)</f>
        <v>-</v>
      </c>
      <c r="E35" s="88" t="str">
        <f>'DUO PROGRAM'!$G$43</f>
        <v/>
      </c>
      <c r="F35" s="88"/>
      <c r="G35" s="82"/>
      <c r="H35" s="191" t="str">
        <f>'DUO PROGRAM'!$M$43</f>
        <v>0,00 €</v>
      </c>
      <c r="J35"/>
      <c r="K35"/>
      <c r="L35"/>
    </row>
    <row r="36" spans="1:12" x14ac:dyDescent="0.3">
      <c r="A36" s="82">
        <v>35</v>
      </c>
      <c r="B36" s="82">
        <f>'INSTRUCTIONS - CLUB INFO'!$E$22</f>
        <v>0</v>
      </c>
      <c r="C36" s="88">
        <f>'DUO PROGRAM'!$H$47</f>
        <v>0</v>
      </c>
      <c r="D36" s="82" t="str">
        <f>CONCATENATE('DUO PROGRAM'!$C$47,"-",'DUO PROGRAM'!$C$48)</f>
        <v>-</v>
      </c>
      <c r="E36" s="88" t="str">
        <f>'DUO PROGRAM'!$G$47</f>
        <v/>
      </c>
      <c r="F36" s="88"/>
      <c r="G36" s="82"/>
      <c r="H36" s="191" t="str">
        <f>'DUO PROGRAM'!$M$47</f>
        <v>0,00 €</v>
      </c>
      <c r="J36"/>
      <c r="K36"/>
      <c r="L36"/>
    </row>
    <row r="37" spans="1:12" x14ac:dyDescent="0.3">
      <c r="A37" s="82">
        <v>36</v>
      </c>
      <c r="B37" s="82">
        <f>'INSTRUCTIONS - CLUB INFO'!$E$22</f>
        <v>0</v>
      </c>
      <c r="C37" s="88">
        <f>'DUO PROGRAM'!$H$51</f>
        <v>0</v>
      </c>
      <c r="D37" s="82" t="str">
        <f>CONCATENATE('DUO PROGRAM'!$C$51,"-",'DUO PROGRAM'!$C$52)</f>
        <v>-</v>
      </c>
      <c r="E37" s="88" t="str">
        <f>'DUO PROGRAM'!$G$51</f>
        <v/>
      </c>
      <c r="F37" s="88"/>
      <c r="G37" s="82"/>
      <c r="H37" s="191" t="str">
        <f>'DUO PROGRAM'!$M$51</f>
        <v>0,00 €</v>
      </c>
      <c r="J37"/>
      <c r="K37"/>
      <c r="L37"/>
    </row>
    <row r="38" spans="1:12" x14ac:dyDescent="0.3">
      <c r="A38" s="82">
        <v>37</v>
      </c>
      <c r="B38" s="82">
        <f>'INSTRUCTIONS - CLUB INFO'!$E$22</f>
        <v>0</v>
      </c>
      <c r="C38" s="88">
        <f>'DUO PROGRAM'!$H$55</f>
        <v>0</v>
      </c>
      <c r="D38" s="82" t="str">
        <f>CONCATENATE('DUO PROGRAM'!$C$55,"-",'DUO PROGRAM'!$C$56)</f>
        <v>-</v>
      </c>
      <c r="E38" s="88" t="str">
        <f>'DUO PROGRAM'!$G$55</f>
        <v/>
      </c>
      <c r="F38" s="88"/>
      <c r="G38" s="82"/>
      <c r="H38" s="191" t="str">
        <f>'DUO PROGRAM'!$M$55</f>
        <v>0,00 €</v>
      </c>
      <c r="J38"/>
      <c r="K38"/>
      <c r="L38"/>
    </row>
    <row r="39" spans="1:12" x14ac:dyDescent="0.3">
      <c r="A39" s="82">
        <v>38</v>
      </c>
      <c r="B39" s="82">
        <f>'INSTRUCTIONS - CLUB INFO'!$E$22</f>
        <v>0</v>
      </c>
      <c r="C39" s="88">
        <f>'TRIO PROGRAM'!$H$11</f>
        <v>0</v>
      </c>
      <c r="D39" s="82" t="str">
        <f>CONCATENATE('TRIO PROGRAM'!$C$11,"-",'TRIO PROGRAM'!$C$12,"-",'TRIO PROGRAM'!$C$13)</f>
        <v>--</v>
      </c>
      <c r="E39" s="88" t="str">
        <f>'TRIO PROGRAM'!$G$11</f>
        <v/>
      </c>
      <c r="F39" s="88"/>
      <c r="G39" s="82"/>
      <c r="H39" s="191" t="str">
        <f>'TRIO PROGRAM'!$M$11</f>
        <v>0,00 €</v>
      </c>
      <c r="J39"/>
      <c r="K39"/>
      <c r="L39"/>
    </row>
    <row r="40" spans="1:12" x14ac:dyDescent="0.3">
      <c r="A40" s="82">
        <v>39</v>
      </c>
      <c r="B40" s="82">
        <f>'INSTRUCTIONS - CLUB INFO'!$E$22</f>
        <v>0</v>
      </c>
      <c r="C40" s="88">
        <f>'TRIO PROGRAM'!$H$16</f>
        <v>0</v>
      </c>
      <c r="D40" s="82" t="str">
        <f>CONCATENATE('TRIO PROGRAM'!$C$16,"-",'TRIO PROGRAM'!$C$17,"-",'TRIO PROGRAM'!$C$18)</f>
        <v>--</v>
      </c>
      <c r="E40" s="88" t="str">
        <f>'TRIO PROGRAM'!$G$16</f>
        <v/>
      </c>
      <c r="F40" s="88"/>
      <c r="G40" s="82"/>
      <c r="H40" s="191" t="str">
        <f>'TRIO PROGRAM'!$M$16</f>
        <v>0,00 €</v>
      </c>
      <c r="J40"/>
      <c r="K40"/>
      <c r="L40"/>
    </row>
    <row r="41" spans="1:12" x14ac:dyDescent="0.3">
      <c r="A41" s="82">
        <v>40</v>
      </c>
      <c r="B41" s="82">
        <f>'INSTRUCTIONS - CLUB INFO'!$E$22</f>
        <v>0</v>
      </c>
      <c r="C41" s="88">
        <f>'TRIO PROGRAM'!$H$21</f>
        <v>0</v>
      </c>
      <c r="D41" s="82" t="str">
        <f>CONCATENATE('TRIO PROGRAM'!$C$21,"-",'TRIO PROGRAM'!$C$22,"-",'TRIO PROGRAM'!$C$23)</f>
        <v>--</v>
      </c>
      <c r="E41" s="88" t="str">
        <f>'TRIO PROGRAM'!$G$21</f>
        <v/>
      </c>
      <c r="F41" s="88"/>
      <c r="G41" s="82"/>
      <c r="H41" s="191" t="str">
        <f>'TRIO PROGRAM'!$M$21</f>
        <v>0,00 €</v>
      </c>
      <c r="J41"/>
      <c r="K41"/>
      <c r="L41"/>
    </row>
    <row r="42" spans="1:12" x14ac:dyDescent="0.3">
      <c r="A42" s="82">
        <v>41</v>
      </c>
      <c r="B42" s="82">
        <f>'INSTRUCTIONS - CLUB INFO'!$E$22</f>
        <v>0</v>
      </c>
      <c r="C42" s="88">
        <f>'TRIO PROGRAM'!$H$26</f>
        <v>0</v>
      </c>
      <c r="D42" s="82" t="str">
        <f>CONCATENATE('TRIO PROGRAM'!$C$26,"-",'TRIO PROGRAM'!$C$27,"-",'TRIO PROGRAM'!$C$28)</f>
        <v>--</v>
      </c>
      <c r="E42" s="88" t="str">
        <f>'TRIO PROGRAM'!$G$26</f>
        <v/>
      </c>
      <c r="F42" s="88"/>
      <c r="G42" s="82"/>
      <c r="H42" s="191" t="str">
        <f>'TRIO PROGRAM'!$M$26</f>
        <v>0,00 €</v>
      </c>
      <c r="J42"/>
      <c r="K42"/>
      <c r="L42"/>
    </row>
    <row r="43" spans="1:12" x14ac:dyDescent="0.3">
      <c r="A43" s="82">
        <v>42</v>
      </c>
      <c r="B43" s="82">
        <f>'INSTRUCTIONS - CLUB INFO'!$E$22</f>
        <v>0</v>
      </c>
      <c r="C43" s="88">
        <f>'TRIO PROGRAM'!$H$31</f>
        <v>0</v>
      </c>
      <c r="D43" s="82" t="str">
        <f>CONCATENATE('TRIO PROGRAM'!$C$31,"-",'TRIO PROGRAM'!$C$32,"-",'TRIO PROGRAM'!$C$33)</f>
        <v>--</v>
      </c>
      <c r="E43" s="88" t="str">
        <f>'TRIO PROGRAM'!$G$31</f>
        <v/>
      </c>
      <c r="F43" s="88"/>
      <c r="G43" s="82"/>
      <c r="H43" s="191" t="str">
        <f>'TRIO PROGRAM'!$M$31</f>
        <v>0,00 €</v>
      </c>
      <c r="J43"/>
      <c r="K43"/>
      <c r="L43"/>
    </row>
    <row r="44" spans="1:12" x14ac:dyDescent="0.3">
      <c r="A44" s="82">
        <v>43</v>
      </c>
      <c r="B44" s="82">
        <f>'INSTRUCTIONS - CLUB INFO'!$E$22</f>
        <v>0</v>
      </c>
      <c r="C44" s="88">
        <f>'TRIO PROGRAM'!$H$36</f>
        <v>0</v>
      </c>
      <c r="D44" s="82" t="str">
        <f>CONCATENATE('TRIO PROGRAM'!$C$36,"-",'TRIO PROGRAM'!$C$37,"-",'TRIO PROGRAM'!$C$38)</f>
        <v>--</v>
      </c>
      <c r="E44" s="88" t="str">
        <f>'TRIO PROGRAM'!$G$36</f>
        <v/>
      </c>
      <c r="F44" s="88"/>
      <c r="G44" s="82"/>
      <c r="H44" s="191" t="str">
        <f>'TRIO PROGRAM'!$M$36</f>
        <v>0,00 €</v>
      </c>
      <c r="J44"/>
      <c r="K44"/>
      <c r="L44"/>
    </row>
    <row r="45" spans="1:12" x14ac:dyDescent="0.3">
      <c r="A45" s="82">
        <v>44</v>
      </c>
      <c r="B45" s="82">
        <f>'INSTRUCTIONS - CLUB INFO'!$E$22</f>
        <v>0</v>
      </c>
      <c r="C45" s="88">
        <f>'TRIO PROGRAM'!$H$41</f>
        <v>0</v>
      </c>
      <c r="D45" s="82" t="str">
        <f>CONCATENATE('TRIO PROGRAM'!$C$41,"-",'TRIO PROGRAM'!$C$42,"-",'TRIO PROGRAM'!$C$43)</f>
        <v>--</v>
      </c>
      <c r="E45" s="88" t="str">
        <f>'TRIO PROGRAM'!$G$41</f>
        <v/>
      </c>
      <c r="F45" s="88"/>
      <c r="G45" s="82"/>
      <c r="H45" s="191" t="str">
        <f>'TRIO PROGRAM'!$M$41</f>
        <v>0,00 €</v>
      </c>
      <c r="J45"/>
      <c r="K45"/>
      <c r="L45"/>
    </row>
    <row r="46" spans="1:12" x14ac:dyDescent="0.3">
      <c r="A46" s="82">
        <v>45</v>
      </c>
      <c r="B46" s="82">
        <f>'INSTRUCTIONS - CLUB INFO'!$E$22</f>
        <v>0</v>
      </c>
      <c r="C46" s="88">
        <f>'TRIO PROGRAM'!$H$46</f>
        <v>0</v>
      </c>
      <c r="D46" s="82" t="str">
        <f>CONCATENATE('TRIO PROGRAM'!$C$46,"-",'TRIO PROGRAM'!$C$47,"-",'TRIO PROGRAM'!$C$48)</f>
        <v>--</v>
      </c>
      <c r="E46" s="88" t="str">
        <f>'TRIO PROGRAM'!$G$46</f>
        <v/>
      </c>
      <c r="F46" s="88"/>
      <c r="G46" s="82"/>
      <c r="H46" s="191" t="str">
        <f>'TRIO PROGRAM'!$M$46</f>
        <v>0,00 €</v>
      </c>
      <c r="J46"/>
      <c r="K46"/>
      <c r="L46"/>
    </row>
    <row r="47" spans="1:12" x14ac:dyDescent="0.3">
      <c r="A47" s="82">
        <v>46</v>
      </c>
      <c r="B47" s="82">
        <f>'INSTRUCTIONS - CLUB INFO'!$E$22</f>
        <v>0</v>
      </c>
      <c r="C47" s="88">
        <f>'TRIO PROGRAM'!$H$51</f>
        <v>0</v>
      </c>
      <c r="D47" s="82" t="str">
        <f>CONCATENATE('TRIO PROGRAM'!$C$51,"-",'TRIO PROGRAM'!$C$52,"-",'TRIO PROGRAM'!$C$53)</f>
        <v>--</v>
      </c>
      <c r="E47" s="88" t="str">
        <f>'TRIO PROGRAM'!$G$51</f>
        <v/>
      </c>
      <c r="F47" s="88"/>
      <c r="G47" s="82"/>
      <c r="H47" s="191" t="str">
        <f>'TRIO PROGRAM'!$M$51</f>
        <v>0,00 €</v>
      </c>
      <c r="J47"/>
      <c r="K47"/>
      <c r="L47"/>
    </row>
    <row r="48" spans="1:12" x14ac:dyDescent="0.3">
      <c r="A48" s="82">
        <v>47</v>
      </c>
      <c r="B48" s="82">
        <f>'INSTRUCTIONS - CLUB INFO'!$E$22</f>
        <v>0</v>
      </c>
      <c r="C48" s="88">
        <f>'TRIO PROGRAM'!$H$56</f>
        <v>0</v>
      </c>
      <c r="D48" s="82" t="str">
        <f>CONCATENATE('TRIO PROGRAM'!$C$56,"-",'TRIO PROGRAM'!$C$57,"-",'TRIO PROGRAM'!$C$58)</f>
        <v>--</v>
      </c>
      <c r="E48" s="88" t="str">
        <f>'TRIO PROGRAM'!$G$56</f>
        <v/>
      </c>
      <c r="F48" s="88"/>
      <c r="G48" s="82"/>
      <c r="H48" s="191" t="str">
        <f>'TRIO PROGRAM'!$M$56</f>
        <v>0,00 €</v>
      </c>
      <c r="J48"/>
      <c r="K48"/>
      <c r="L48"/>
    </row>
    <row r="49" spans="1:12" x14ac:dyDescent="0.3">
      <c r="A49" s="82">
        <v>48</v>
      </c>
      <c r="B49" s="82">
        <f>'INSTRUCTIONS - CLUB INFO'!$E$22</f>
        <v>0</v>
      </c>
      <c r="C49" s="88" t="str">
        <f>'TRADITIONAL MAJORETTE TEAM'!$A$8</f>
        <v>Traditional Majorette Team</v>
      </c>
      <c r="D49" s="88">
        <f>'TRADITIONAL MAJORETTE TEAM'!$B$8</f>
        <v>0</v>
      </c>
      <c r="E49" s="88" t="e">
        <f>'TRADITIONAL MAJORETTE TEAM'!$B$9</f>
        <v>#DIV/0!</v>
      </c>
      <c r="F49" s="88"/>
      <c r="G49" s="82"/>
      <c r="H49" s="191">
        <f>'TRADITIONAL MAJORETTE TEAM'!$E$22</f>
        <v>0</v>
      </c>
      <c r="J49"/>
      <c r="K49"/>
      <c r="L49"/>
    </row>
    <row r="50" spans="1:12" x14ac:dyDescent="0.3">
      <c r="A50" s="82">
        <v>49</v>
      </c>
      <c r="B50" s="82">
        <f>'INSTRUCTIONS - CLUB INFO'!$E$22</f>
        <v>0</v>
      </c>
      <c r="C50" s="88" t="str">
        <f>'TRADITIONAL MAJORETTE TEAM'!$K$8</f>
        <v>Traditional Majorette Team</v>
      </c>
      <c r="D50" s="88">
        <f>'TRADITIONAL MAJORETTE TEAM'!$L$8</f>
        <v>0</v>
      </c>
      <c r="E50" s="88" t="e">
        <f>'TRADITIONAL MAJORETTE TEAM'!$L$9</f>
        <v>#DIV/0!</v>
      </c>
      <c r="F50" s="88"/>
      <c r="G50" s="82"/>
      <c r="H50" s="191">
        <f>'TRADITIONAL MAJORETTE TEAM'!$O$22</f>
        <v>0</v>
      </c>
      <c r="J50"/>
      <c r="K50"/>
      <c r="L50"/>
    </row>
    <row r="51" spans="1:12" x14ac:dyDescent="0.3">
      <c r="A51" s="82">
        <v>50</v>
      </c>
      <c r="B51" s="82">
        <f>'INSTRUCTIONS - CLUB INFO'!$E$22</f>
        <v>0</v>
      </c>
      <c r="C51" s="88" t="str">
        <f>'TRADITIONAL MAJORETTE TEAM'!$A$37</f>
        <v>Traditional Majorette Team</v>
      </c>
      <c r="D51" s="88">
        <f>'TRADITIONAL MAJORETTE TEAM'!$B$37</f>
        <v>0</v>
      </c>
      <c r="E51" s="88" t="e">
        <f>'TRADITIONAL MAJORETTE TEAM'!$B$38</f>
        <v>#DIV/0!</v>
      </c>
      <c r="F51" s="88"/>
      <c r="G51" s="82"/>
      <c r="H51" s="191">
        <f>'TRADITIONAL MAJORETTE TEAM'!$E$51</f>
        <v>0</v>
      </c>
      <c r="J51"/>
      <c r="K51"/>
      <c r="L51"/>
    </row>
    <row r="52" spans="1:12" x14ac:dyDescent="0.3">
      <c r="A52" s="82">
        <v>51</v>
      </c>
      <c r="B52" s="82">
        <f>'INSTRUCTIONS - CLUB INFO'!$E$22</f>
        <v>0</v>
      </c>
      <c r="C52" s="88" t="str">
        <f>'TRADITIONAL MAJORETTE TEAM'!$K$37</f>
        <v>Traditional Majorette Team</v>
      </c>
      <c r="D52" s="88">
        <f>'TRADITIONAL MAJORETTE TEAM'!$L$37</f>
        <v>0</v>
      </c>
      <c r="E52" s="88" t="e">
        <f>'TRADITIONAL MAJORETTE TEAM'!$L$38</f>
        <v>#DIV/0!</v>
      </c>
      <c r="F52" s="88"/>
      <c r="G52" s="82"/>
      <c r="H52" s="191">
        <f>'TRADITIONAL MAJORETTE TEAM'!$O$51</f>
        <v>0</v>
      </c>
      <c r="J52"/>
      <c r="K52"/>
      <c r="L52"/>
    </row>
    <row r="53" spans="1:12" x14ac:dyDescent="0.3">
      <c r="A53" s="82">
        <v>52</v>
      </c>
      <c r="B53" s="82">
        <f>'INSTRUCTIONS - CLUB INFO'!$E$22</f>
        <v>0</v>
      </c>
      <c r="C53" s="88" t="str">
        <f>'TRADITIONAL MAJORETTE GROUP'!$A$8</f>
        <v>Traditional Majorette Group</v>
      </c>
      <c r="D53" s="82">
        <f>'TRADITIONAL MAJORETTE GROUP'!$B$8</f>
        <v>0</v>
      </c>
      <c r="E53" s="88" t="e">
        <f>'TRADITIONAL MAJORETTE GROUP'!$B$9</f>
        <v>#DIV/0!</v>
      </c>
      <c r="F53" s="88"/>
      <c r="G53" s="82"/>
      <c r="H53" s="191">
        <f>'TRADITIONAL MAJORETTE GROUP'!E$50</f>
        <v>0</v>
      </c>
      <c r="J53"/>
      <c r="K53"/>
      <c r="L53"/>
    </row>
    <row r="54" spans="1:12" x14ac:dyDescent="0.3">
      <c r="A54" s="82">
        <v>53</v>
      </c>
      <c r="B54" s="82">
        <f>'INSTRUCTIONS - CLUB INFO'!$E$22</f>
        <v>0</v>
      </c>
      <c r="C54" s="88" t="str">
        <f>'TRADITIONAL MAJORETTE GROUP'!$G$8</f>
        <v>Traditional Majorette Group</v>
      </c>
      <c r="D54" s="82">
        <f>'TRADITIONAL MAJORETTE GROUP'!$H$8</f>
        <v>0</v>
      </c>
      <c r="E54" s="88" t="e">
        <f>'TRADITIONAL MAJORETTE GROUP'!$H$9</f>
        <v>#DIV/0!</v>
      </c>
      <c r="F54" s="88"/>
      <c r="G54" s="82"/>
      <c r="H54" s="191">
        <f>'TRADITIONAL MAJORETTE GROUP'!$K$50</f>
        <v>0</v>
      </c>
      <c r="J54"/>
      <c r="K54"/>
      <c r="L54"/>
    </row>
    <row r="55" spans="1:12" x14ac:dyDescent="0.3">
      <c r="A55" s="82">
        <v>54</v>
      </c>
      <c r="B55" s="82">
        <f>'INSTRUCTIONS - CLUB INFO'!$E$22</f>
        <v>0</v>
      </c>
      <c r="C55" s="88" t="str">
        <f>'TRADITIONAL MAJORETTE GROUP'!$M$8</f>
        <v>Traditional Majorette Group</v>
      </c>
      <c r="D55" s="82">
        <f>'TRADITIONAL MAJORETTE GROUP'!$N$8</f>
        <v>0</v>
      </c>
      <c r="E55" s="88" t="e">
        <f>'TRADITIONAL MAJORETTE GROUP'!$N$9</f>
        <v>#DIV/0!</v>
      </c>
      <c r="F55" s="88"/>
      <c r="G55" s="82"/>
      <c r="H55" s="191">
        <f>'TRADITIONAL MAJORETTE GROUP'!$Q$50</f>
        <v>0</v>
      </c>
      <c r="J55"/>
      <c r="K55"/>
      <c r="L55"/>
    </row>
    <row r="56" spans="1:12" x14ac:dyDescent="0.3">
      <c r="A56" s="82">
        <v>55</v>
      </c>
      <c r="B56" s="82">
        <f>'INSTRUCTIONS - CLUB INFO'!$E$22</f>
        <v>0</v>
      </c>
      <c r="C56" s="88" t="str">
        <f>'TRADITIONAL MAJORETTE GROUP'!$S$8</f>
        <v>Traditional Majorette Group</v>
      </c>
      <c r="D56" s="82">
        <f>'TRADITIONAL MAJORETTE GROUP'!$T$8</f>
        <v>0</v>
      </c>
      <c r="E56" s="88" t="e">
        <f>'TRADITIONAL MAJORETTE GROUP'!$T$9</f>
        <v>#DIV/0!</v>
      </c>
      <c r="F56" s="88"/>
      <c r="G56" s="82"/>
      <c r="H56" s="191">
        <f>'TRADITIONAL MAJORETTE GROUP'!$W$50</f>
        <v>0</v>
      </c>
      <c r="J56"/>
      <c r="K56"/>
      <c r="L56"/>
    </row>
    <row r="57" spans="1:12" x14ac:dyDescent="0.3">
      <c r="A57" s="82">
        <v>56</v>
      </c>
      <c r="B57" s="82">
        <f>'INSTRUCTIONS - CLUB INFO'!$E$22</f>
        <v>0</v>
      </c>
      <c r="C57" s="88" t="str">
        <f>'TRADITIONAL MAJORETTE GROUP'!$Y$8</f>
        <v>Traditional Majorette Group</v>
      </c>
      <c r="D57" s="82">
        <f>'TRADITIONAL MAJORETTE GROUP'!$Z$8</f>
        <v>0</v>
      </c>
      <c r="E57" s="88" t="e">
        <f>'TRADITIONAL MAJORETTE GROUP'!$Z$9</f>
        <v>#DIV/0!</v>
      </c>
      <c r="F57" s="88"/>
      <c r="G57" s="82"/>
      <c r="H57" s="191">
        <f>'TRADITIONAL MAJORETTE GROUP'!$AC$50</f>
        <v>0</v>
      </c>
      <c r="J57"/>
      <c r="K57"/>
      <c r="L57"/>
    </row>
    <row r="58" spans="1:12" x14ac:dyDescent="0.3">
      <c r="A58" s="82">
        <v>57</v>
      </c>
      <c r="B58" s="82">
        <f>'INSTRUCTIONS - CLUB INFO'!$E$22</f>
        <v>0</v>
      </c>
      <c r="C58" s="88" t="str">
        <f>'MODERN MAJORETTE TEAM'!$A$8</f>
        <v>Modern Majorette Team</v>
      </c>
      <c r="D58" s="88">
        <f>'MODERN MAJORETTE TEAM'!$B$8</f>
        <v>0</v>
      </c>
      <c r="E58" s="88" t="e">
        <f>'MODERN MAJORETTE TEAM'!$B$9</f>
        <v>#DIV/0!</v>
      </c>
      <c r="F58" s="88"/>
      <c r="G58" s="82"/>
      <c r="H58" s="191">
        <f>'MODERN MAJORETTE TEAM'!$E$22</f>
        <v>0</v>
      </c>
      <c r="J58"/>
      <c r="K58"/>
      <c r="L58"/>
    </row>
    <row r="59" spans="1:12" x14ac:dyDescent="0.3">
      <c r="A59" s="82">
        <v>58</v>
      </c>
      <c r="B59" s="82">
        <f>'INSTRUCTIONS - CLUB INFO'!$E$22</f>
        <v>0</v>
      </c>
      <c r="C59" s="88" t="str">
        <f>'MODERN MAJORETTE TEAM'!$K$8</f>
        <v>Modern Majorette Team</v>
      </c>
      <c r="D59" s="88">
        <f>'MODERN MAJORETTE TEAM'!$L$8</f>
        <v>0</v>
      </c>
      <c r="E59" s="88" t="e">
        <f>'MODERN MAJORETTE TEAM'!$L$9</f>
        <v>#DIV/0!</v>
      </c>
      <c r="F59" s="88"/>
      <c r="G59" s="82"/>
      <c r="H59" s="191">
        <f>'MODERN MAJORETTE TEAM'!$O$22</f>
        <v>0</v>
      </c>
      <c r="J59"/>
      <c r="K59"/>
      <c r="L59"/>
    </row>
    <row r="60" spans="1:12" x14ac:dyDescent="0.3">
      <c r="A60" s="82">
        <v>59</v>
      </c>
      <c r="B60" s="82">
        <f>'INSTRUCTIONS - CLUB INFO'!$E$22</f>
        <v>0</v>
      </c>
      <c r="C60" s="88" t="str">
        <f>'MODERN MAJORETTE TEAM'!$U$8</f>
        <v>Modern Majorette Team</v>
      </c>
      <c r="D60" s="88">
        <f>'MODERN MAJORETTE TEAM'!$V$8</f>
        <v>0</v>
      </c>
      <c r="E60" s="88" t="e">
        <f>'MODERN MAJORETTE TEAM'!$V$9</f>
        <v>#DIV/0!</v>
      </c>
      <c r="F60" s="88"/>
      <c r="G60" s="82"/>
      <c r="H60" s="192">
        <f>'MODERN MAJORETTE TEAM'!$Y$22</f>
        <v>0</v>
      </c>
      <c r="J60"/>
      <c r="K60"/>
      <c r="L60"/>
    </row>
    <row r="61" spans="1:12" x14ac:dyDescent="0.3">
      <c r="A61" s="82">
        <v>60</v>
      </c>
      <c r="B61" s="82">
        <f>'INSTRUCTIONS - CLUB INFO'!$E$22</f>
        <v>0</v>
      </c>
      <c r="C61" s="88" t="str">
        <f>'MODERN MAJORETTE GROUP'!$A$8</f>
        <v>Modern Majorette Group</v>
      </c>
      <c r="D61" s="82">
        <f>'MODERN MAJORETTE GROUP'!$B$8</f>
        <v>0</v>
      </c>
      <c r="E61" s="88" t="e">
        <f>'MODERN MAJORETTE GROUP'!$B$9</f>
        <v>#DIV/0!</v>
      </c>
      <c r="F61" s="88"/>
      <c r="G61" s="82"/>
      <c r="H61" s="83">
        <f>'MODERN MAJORETTE GROUP'!$E$40</f>
        <v>0</v>
      </c>
      <c r="J61"/>
      <c r="K61"/>
      <c r="L61"/>
    </row>
    <row r="62" spans="1:12" x14ac:dyDescent="0.3">
      <c r="A62" s="82">
        <v>61</v>
      </c>
      <c r="B62" s="82">
        <f>'INSTRUCTIONS - CLUB INFO'!$E$22</f>
        <v>0</v>
      </c>
      <c r="C62" s="88" t="str">
        <f>'MODERN MAJORETTE GROUP'!$G$8</f>
        <v>Modern Majorette Group</v>
      </c>
      <c r="D62" s="82">
        <f>'MODERN MAJORETTE GROUP'!$H$8</f>
        <v>0</v>
      </c>
      <c r="E62" s="88" t="e">
        <f>'MODERN MAJORETTE GROUP'!$H$9</f>
        <v>#DIV/0!</v>
      </c>
      <c r="F62" s="88"/>
      <c r="G62" s="82"/>
      <c r="H62" s="83">
        <f>'MODERN MAJORETTE GROUP'!$K$40</f>
        <v>0</v>
      </c>
      <c r="J62"/>
      <c r="K62"/>
      <c r="L62"/>
    </row>
    <row r="63" spans="1:12" x14ac:dyDescent="0.3">
      <c r="A63" s="82">
        <v>62</v>
      </c>
      <c r="B63" s="82">
        <f>'INSTRUCTIONS - CLUB INFO'!$E$22</f>
        <v>0</v>
      </c>
      <c r="C63" s="88" t="str">
        <f>'MODERN MAJORETTE GROUP'!$M$8</f>
        <v>Modern Majorette Group</v>
      </c>
      <c r="D63" s="82">
        <f>'MODERN MAJORETTE GROUP'!$N$8</f>
        <v>0</v>
      </c>
      <c r="E63" s="88" t="e">
        <f>'MODERN MAJORETTE GROUP'!$N$9</f>
        <v>#DIV/0!</v>
      </c>
      <c r="F63" s="88"/>
      <c r="G63" s="82"/>
      <c r="H63" s="83">
        <f>'MODERN MAJORETTE GROUP'!$Q$40</f>
        <v>0</v>
      </c>
      <c r="J63"/>
      <c r="K63"/>
      <c r="L63"/>
    </row>
    <row r="64" spans="1:12" x14ac:dyDescent="0.3">
      <c r="A64" s="82">
        <v>63</v>
      </c>
      <c r="B64" s="82">
        <f>'INSTRUCTIONS - CLUB INFO'!$E$22</f>
        <v>0</v>
      </c>
      <c r="C64" s="88" t="str">
        <f>'POMPON TEAM'!$A$8</f>
        <v>Pompon Team</v>
      </c>
      <c r="D64" s="88">
        <f>'POMPON TEAM'!$B$8</f>
        <v>0</v>
      </c>
      <c r="E64" s="88" t="e">
        <f>'POMPON TEAM'!$B$9</f>
        <v>#DIV/0!</v>
      </c>
      <c r="F64" s="88"/>
      <c r="G64" s="82"/>
      <c r="H64" s="83">
        <f>'POMPON TEAM'!$E$22</f>
        <v>0</v>
      </c>
      <c r="J64"/>
      <c r="K64"/>
      <c r="L64"/>
    </row>
    <row r="65" spans="1:12" x14ac:dyDescent="0.3">
      <c r="A65" s="82">
        <v>64</v>
      </c>
      <c r="B65" s="82">
        <f>'INSTRUCTIONS - CLUB INFO'!$E$22</f>
        <v>0</v>
      </c>
      <c r="C65" s="88" t="str">
        <f>'POMPON TEAM'!$K$8</f>
        <v>Pompon Team</v>
      </c>
      <c r="D65" s="88">
        <f>'POMPON TEAM'!$L$8</f>
        <v>0</v>
      </c>
      <c r="E65" s="88" t="e">
        <f>'POMPON TEAM'!$L$9</f>
        <v>#DIV/0!</v>
      </c>
      <c r="F65" s="88"/>
      <c r="G65" s="82"/>
      <c r="H65" s="83">
        <f>'POMPON TEAM'!$O$22</f>
        <v>0</v>
      </c>
      <c r="J65"/>
      <c r="K65"/>
      <c r="L65"/>
    </row>
    <row r="66" spans="1:12" x14ac:dyDescent="0.3">
      <c r="A66" s="82">
        <v>65</v>
      </c>
      <c r="B66" s="82">
        <f>'INSTRUCTIONS - CLUB INFO'!$E$22</f>
        <v>0</v>
      </c>
      <c r="C66" s="88" t="str">
        <f>'POMPON TEAM'!$A$37</f>
        <v>Pompon Team</v>
      </c>
      <c r="D66" s="88">
        <f>'POMPON TEAM'!$B$37</f>
        <v>0</v>
      </c>
      <c r="E66" s="88" t="e">
        <f>'POMPON TEAM'!$B$38</f>
        <v>#DIV/0!</v>
      </c>
      <c r="F66" s="88"/>
      <c r="G66" s="82"/>
      <c r="H66" s="83">
        <f>'POMPON TEAM'!$E$51</f>
        <v>0</v>
      </c>
      <c r="J66"/>
      <c r="K66"/>
      <c r="L66"/>
    </row>
    <row r="67" spans="1:12" x14ac:dyDescent="0.3">
      <c r="A67" s="82">
        <v>66</v>
      </c>
      <c r="B67" s="82">
        <f>'INSTRUCTIONS - CLUB INFO'!$E$22</f>
        <v>0</v>
      </c>
      <c r="C67" s="88" t="str">
        <f>'POMPON TEAM'!K37</f>
        <v>Pompon Team</v>
      </c>
      <c r="D67" s="88">
        <f>'POMPON TEAM'!$L$37</f>
        <v>0</v>
      </c>
      <c r="E67" s="88" t="e">
        <f>'POMPON TEAM'!$L$38</f>
        <v>#DIV/0!</v>
      </c>
      <c r="F67" s="88"/>
      <c r="G67" s="82"/>
      <c r="H67" s="83">
        <f>'POMPON TEAM'!$O$51</f>
        <v>0</v>
      </c>
      <c r="J67"/>
      <c r="K67"/>
      <c r="L67"/>
    </row>
    <row r="68" spans="1:12" x14ac:dyDescent="0.3">
      <c r="A68" s="82">
        <v>67</v>
      </c>
      <c r="B68" s="82">
        <f>'INSTRUCTIONS - CLUB INFO'!$E$22</f>
        <v>0</v>
      </c>
      <c r="C68" s="88" t="str">
        <f>'POMPON GROUP'!$A$8</f>
        <v>Pompon Group</v>
      </c>
      <c r="D68" s="82">
        <f>'POMPON GROUP'!$B$8</f>
        <v>0</v>
      </c>
      <c r="E68" s="88" t="e">
        <f>'POMPON GROUP'!$B$9</f>
        <v>#DIV/0!</v>
      </c>
      <c r="F68" s="88"/>
      <c r="G68" s="82"/>
      <c r="H68" s="83">
        <f>'POMPON GROUP'!$E$50</f>
        <v>0</v>
      </c>
      <c r="J68"/>
      <c r="K68"/>
      <c r="L68"/>
    </row>
    <row r="69" spans="1:12" x14ac:dyDescent="0.3">
      <c r="A69" s="82">
        <v>68</v>
      </c>
      <c r="B69" s="82">
        <f>'INSTRUCTIONS - CLUB INFO'!$E$22</f>
        <v>0</v>
      </c>
      <c r="C69" s="88" t="str">
        <f>'POMPON GROUP'!$G$8</f>
        <v>Pompon Group</v>
      </c>
      <c r="D69" s="82">
        <f>'POMPON GROUP'!$H$8</f>
        <v>0</v>
      </c>
      <c r="E69" s="88" t="e">
        <f>'POMPON GROUP'!$H$9</f>
        <v>#DIV/0!</v>
      </c>
      <c r="F69" s="88"/>
      <c r="G69" s="82"/>
      <c r="H69" s="83">
        <f>'POMPON GROUP'!$K$50</f>
        <v>0</v>
      </c>
      <c r="J69"/>
      <c r="K69"/>
      <c r="L69"/>
    </row>
    <row r="70" spans="1:12" x14ac:dyDescent="0.3">
      <c r="A70" s="82">
        <v>69</v>
      </c>
      <c r="B70" s="82">
        <f>'INSTRUCTIONS - CLUB INFO'!$E$22</f>
        <v>0</v>
      </c>
      <c r="C70" s="88" t="str">
        <f>'POMPON GROUP'!$M$8</f>
        <v>Pompon Group</v>
      </c>
      <c r="D70" s="82">
        <f>'POMPON GROUP'!$N$8</f>
        <v>0</v>
      </c>
      <c r="E70" s="88" t="e">
        <f>'POMPON GROUP'!$N$9</f>
        <v>#DIV/0!</v>
      </c>
      <c r="F70" s="88"/>
      <c r="G70" s="82"/>
      <c r="H70" s="83">
        <f>'POMPON GROUP'!$Q$50</f>
        <v>0</v>
      </c>
      <c r="J70"/>
      <c r="K70"/>
      <c r="L70"/>
    </row>
    <row r="71" spans="1:12" x14ac:dyDescent="0.3">
      <c r="A71" s="82">
        <v>70</v>
      </c>
      <c r="B71" s="82">
        <f>'INSTRUCTIONS - CLUB INFO'!$E$22</f>
        <v>0</v>
      </c>
      <c r="C71" s="88" t="str">
        <f>'POMPON GROUP'!$S$8</f>
        <v>Pompon Group</v>
      </c>
      <c r="D71" s="82">
        <f>'POMPON GROUP'!$T$8</f>
        <v>0</v>
      </c>
      <c r="E71" s="88" t="e">
        <f>'POMPON GROUP'!$T$9</f>
        <v>#DIV/0!</v>
      </c>
      <c r="F71" s="88"/>
      <c r="G71" s="82"/>
      <c r="H71" s="83">
        <f>'POMPON GROUP'!$W$50</f>
        <v>0</v>
      </c>
      <c r="J71"/>
      <c r="K71"/>
      <c r="L71"/>
    </row>
    <row r="72" spans="1:12" x14ac:dyDescent="0.3">
      <c r="A72" s="82">
        <v>71</v>
      </c>
      <c r="B72" s="82">
        <f>'INSTRUCTIONS - CLUB INFO'!$E$22</f>
        <v>0</v>
      </c>
      <c r="C72" s="88" t="str">
        <f>'POMPON GROUP'!$Y$8</f>
        <v>Pompon Group</v>
      </c>
      <c r="D72" s="82">
        <f>'POMPON GROUP'!$Z$8</f>
        <v>0</v>
      </c>
      <c r="E72" s="88" t="e">
        <f>'POMPON GROUP'!$Z$9</f>
        <v>#DIV/0!</v>
      </c>
      <c r="F72" s="88"/>
      <c r="G72" s="82"/>
      <c r="H72" s="83">
        <f>'POMPON GROUP'!$AC$50</f>
        <v>0</v>
      </c>
      <c r="J72"/>
      <c r="K72"/>
      <c r="L72"/>
    </row>
    <row r="73" spans="1:12" x14ac:dyDescent="0.3">
      <c r="A73" s="82">
        <v>72</v>
      </c>
      <c r="B73" s="82">
        <f>'INSTRUCTIONS - CLUB INFO'!$E$22</f>
        <v>0</v>
      </c>
      <c r="C73" s="88" t="str">
        <f>'TEAM MIX'!$A$8</f>
        <v>Team Mix</v>
      </c>
      <c r="D73" s="88">
        <f>'TEAM MIX'!$B$8</f>
        <v>0</v>
      </c>
      <c r="E73" s="88" t="e">
        <f>'TEAM MIX'!$B$9</f>
        <v>#DIV/0!</v>
      </c>
      <c r="F73" s="88"/>
      <c r="G73" s="82"/>
      <c r="H73" s="83">
        <f>'TEAM MIX'!$E$22</f>
        <v>0</v>
      </c>
      <c r="J73"/>
      <c r="K73"/>
      <c r="L73"/>
    </row>
    <row r="74" spans="1:12" x14ac:dyDescent="0.3">
      <c r="A74" s="82">
        <v>73</v>
      </c>
      <c r="B74" s="82">
        <f>'INSTRUCTIONS - CLUB INFO'!$E$22</f>
        <v>0</v>
      </c>
      <c r="C74" s="88" t="str">
        <f>'TEAM MIX'!$K$8</f>
        <v>Team Mix</v>
      </c>
      <c r="D74" s="88">
        <f>'TEAM MIX'!$L$8</f>
        <v>0</v>
      </c>
      <c r="E74" s="88" t="e">
        <f>'TEAM MIX'!$L$9</f>
        <v>#DIV/0!</v>
      </c>
      <c r="F74" s="88"/>
      <c r="G74" s="82"/>
      <c r="H74" s="83">
        <f>'TEAM MIX'!$O$22</f>
        <v>0</v>
      </c>
      <c r="J74"/>
      <c r="K74"/>
      <c r="L74"/>
    </row>
    <row r="75" spans="1:12" x14ac:dyDescent="0.3">
      <c r="A75" s="82">
        <v>74</v>
      </c>
      <c r="B75" s="82">
        <f>'INSTRUCTIONS - CLUB INFO'!$E$22</f>
        <v>0</v>
      </c>
      <c r="C75" s="88" t="str">
        <f>'TEAM MIX'!$A$37</f>
        <v>Team Mix</v>
      </c>
      <c r="D75" s="88">
        <f>'TEAM MIX'!$B$37</f>
        <v>0</v>
      </c>
      <c r="E75" s="88" t="e">
        <f>'TEAM MIX'!$B$38</f>
        <v>#DIV/0!</v>
      </c>
      <c r="F75" s="88"/>
      <c r="G75" s="82"/>
      <c r="H75" s="83">
        <f>'TEAM MIX'!$E$51</f>
        <v>0</v>
      </c>
      <c r="J75"/>
      <c r="K75"/>
      <c r="L75"/>
    </row>
    <row r="76" spans="1:12" x14ac:dyDescent="0.3">
      <c r="A76" s="82">
        <v>75</v>
      </c>
      <c r="B76" s="82">
        <f>'INSTRUCTIONS - CLUB INFO'!$E$22</f>
        <v>0</v>
      </c>
      <c r="C76" s="88" t="str">
        <f>'TEAM MIX'!K37</f>
        <v>Team Mix</v>
      </c>
      <c r="D76" s="88">
        <f>'TEAM MIX'!$L$37</f>
        <v>0</v>
      </c>
      <c r="E76" s="88" t="e">
        <f>'TEAM MIX'!$L$38</f>
        <v>#DIV/0!</v>
      </c>
      <c r="F76" s="88"/>
      <c r="G76" s="82"/>
      <c r="H76" s="83">
        <f>'TEAM MIX'!$O$51</f>
        <v>0</v>
      </c>
      <c r="J76"/>
      <c r="K76"/>
      <c r="L76"/>
    </row>
    <row r="77" spans="1:12" x14ac:dyDescent="0.3">
      <c r="A77" s="82">
        <v>76</v>
      </c>
      <c r="B77" s="82">
        <f>'INSTRUCTIONS - CLUB INFO'!$E$22</f>
        <v>0</v>
      </c>
      <c r="C77" s="88" t="str">
        <f>'GROUP MIX'!$A$8</f>
        <v>Group Mix</v>
      </c>
      <c r="D77" s="82">
        <f>'GROUP MIX'!$B$8</f>
        <v>0</v>
      </c>
      <c r="E77" s="88" t="e">
        <f>'GROUP MIX'!$B$9</f>
        <v>#DIV/0!</v>
      </c>
      <c r="F77" s="88"/>
      <c r="G77" s="82"/>
      <c r="H77" s="83">
        <f>'GROUP MIX'!$E$40</f>
        <v>0</v>
      </c>
      <c r="J77"/>
      <c r="K77"/>
      <c r="L77"/>
    </row>
    <row r="78" spans="1:12" x14ac:dyDescent="0.3">
      <c r="A78" s="82">
        <v>77</v>
      </c>
      <c r="B78" s="82">
        <f>'INSTRUCTIONS - CLUB INFO'!$E$22</f>
        <v>0</v>
      </c>
      <c r="C78" s="88" t="str">
        <f>'GROUP MIX'!$G$8</f>
        <v>Group Mix</v>
      </c>
      <c r="D78" s="82">
        <f>'GROUP MIX'!$H$8</f>
        <v>0</v>
      </c>
      <c r="E78" s="88" t="e">
        <f>'GROUP MIX'!$H$9</f>
        <v>#DIV/0!</v>
      </c>
      <c r="F78" s="88"/>
      <c r="G78" s="82"/>
      <c r="H78" s="83">
        <f>'GROUP MIX'!$K$40</f>
        <v>0</v>
      </c>
      <c r="J78"/>
      <c r="K78"/>
      <c r="L78"/>
    </row>
    <row r="79" spans="1:12" x14ac:dyDescent="0.3">
      <c r="A79" s="82">
        <v>78</v>
      </c>
      <c r="B79" s="82">
        <f>'INSTRUCTIONS - CLUB INFO'!$E$22</f>
        <v>0</v>
      </c>
      <c r="C79" s="88" t="str">
        <f>'GROUP MIX'!$M$8</f>
        <v>Group Mix</v>
      </c>
      <c r="D79" s="82">
        <f>'GROUP MIX'!$N$8</f>
        <v>0</v>
      </c>
      <c r="E79" s="88" t="e">
        <f>'GROUP MIX'!$N$9</f>
        <v>#DIV/0!</v>
      </c>
      <c r="F79" s="88"/>
      <c r="G79" s="82"/>
      <c r="H79" s="83">
        <f>'GROUP MIX'!$Q$40</f>
        <v>0</v>
      </c>
      <c r="J79"/>
      <c r="K79"/>
      <c r="L79"/>
    </row>
    <row r="80" spans="1:12" x14ac:dyDescent="0.3">
      <c r="A80" s="82">
        <v>79</v>
      </c>
      <c r="B80" s="82">
        <f>'INSTRUCTIONS - CLUB INFO'!$E$22</f>
        <v>0</v>
      </c>
      <c r="C80" s="88" t="str">
        <f>'SHOW DANCE'!$A$8</f>
        <v>Show Dance</v>
      </c>
      <c r="D80" s="82">
        <f>'SHOW DANCE'!$B$8</f>
        <v>0</v>
      </c>
      <c r="E80" s="88" t="e">
        <f>'SHOW DANCE'!$B$9</f>
        <v>#DIV/0!</v>
      </c>
      <c r="F80" s="88"/>
      <c r="G80" s="82"/>
      <c r="H80" s="83">
        <f>'SHOW DANCE'!$E$50</f>
        <v>0</v>
      </c>
      <c r="J80"/>
      <c r="K80"/>
      <c r="L80"/>
    </row>
    <row r="81" spans="1:12" x14ac:dyDescent="0.3">
      <c r="A81" s="82">
        <v>80</v>
      </c>
      <c r="B81" s="82">
        <f>'INSTRUCTIONS - CLUB INFO'!$E$22</f>
        <v>0</v>
      </c>
      <c r="C81" s="88" t="str">
        <f>'SHOW DANCE'!$G$8</f>
        <v>Show Dance</v>
      </c>
      <c r="D81" s="82">
        <f>'SHOW DANCE'!$H$8</f>
        <v>0</v>
      </c>
      <c r="E81" s="88" t="e">
        <f>'SHOW DANCE'!$H$9</f>
        <v>#DIV/0!</v>
      </c>
      <c r="F81" s="88"/>
      <c r="G81" s="82"/>
      <c r="H81" s="83">
        <f>'SHOW DANCE'!$K$50</f>
        <v>0</v>
      </c>
      <c r="J81"/>
      <c r="K81"/>
      <c r="L81"/>
    </row>
    <row r="82" spans="1:12" x14ac:dyDescent="0.3">
      <c r="A82" s="82">
        <v>81</v>
      </c>
      <c r="B82" s="82">
        <f>'INSTRUCTIONS - CLUB INFO'!$E$22</f>
        <v>0</v>
      </c>
      <c r="C82" s="88" t="str">
        <f>'SHOW DANCE'!$M$8</f>
        <v>Show Dance</v>
      </c>
      <c r="D82" s="82">
        <f>'SHOW DANCE'!$N$8</f>
        <v>0</v>
      </c>
      <c r="E82" s="88" t="e">
        <f>'SHOW DANCE'!$N$9</f>
        <v>#DIV/0!</v>
      </c>
      <c r="F82" s="88"/>
      <c r="G82" s="82"/>
      <c r="H82" s="83">
        <f>'SHOW DANCE'!$Q$50</f>
        <v>0</v>
      </c>
      <c r="J82"/>
      <c r="K82"/>
      <c r="L82"/>
    </row>
    <row r="83" spans="1:12" x14ac:dyDescent="0.3">
      <c r="A83" s="82">
        <v>82</v>
      </c>
      <c r="B83" s="82">
        <f>'INSTRUCTIONS - CLUB INFO'!$E$22</f>
        <v>0</v>
      </c>
      <c r="C83" s="88" t="str">
        <f>'SHOW DANCE'!$S$8</f>
        <v>Show Dance</v>
      </c>
      <c r="D83" s="82">
        <f>'SHOW DANCE'!$T$8</f>
        <v>0</v>
      </c>
      <c r="E83" s="88" t="e">
        <f>'SHOW DANCE'!$T$9</f>
        <v>#DIV/0!</v>
      </c>
      <c r="F83" s="88"/>
      <c r="G83" s="82"/>
      <c r="H83" s="83">
        <f>'SHOW DANCE'!$W$50</f>
        <v>0</v>
      </c>
      <c r="J83"/>
      <c r="K83"/>
      <c r="L83"/>
    </row>
    <row r="84" spans="1:12" x14ac:dyDescent="0.3">
      <c r="A84" s="82">
        <v>83</v>
      </c>
      <c r="B84" s="82">
        <f>'INSTRUCTIONS - CLUB INFO'!$E$22</f>
        <v>0</v>
      </c>
      <c r="C84" s="88" t="str">
        <f>'SHOW DANCE'!$Y$8</f>
        <v>Show Dance</v>
      </c>
      <c r="D84" s="82">
        <f>'SHOW DANCE'!$Z$8</f>
        <v>0</v>
      </c>
      <c r="E84" s="88" t="e">
        <f>'SHOW DANCE'!$Z$9</f>
        <v>#DIV/0!</v>
      </c>
      <c r="F84" s="88"/>
      <c r="G84" s="82"/>
      <c r="H84" s="83">
        <f>'SHOW DANCE'!$AC$50</f>
        <v>0</v>
      </c>
      <c r="J84"/>
      <c r="K84"/>
      <c r="L84"/>
    </row>
    <row r="85" spans="1:12" x14ac:dyDescent="0.3">
      <c r="A85" s="82">
        <v>84</v>
      </c>
      <c r="B85" s="82">
        <f>'INSTRUCTIONS - CLUB INFO'!$E$22</f>
        <v>0</v>
      </c>
      <c r="C85" s="88" t="str">
        <f>BATONFLAG!$A$8</f>
        <v>Batonflag</v>
      </c>
      <c r="D85" s="88">
        <f>BATONFLAG!$B$8</f>
        <v>0</v>
      </c>
      <c r="E85" s="88" t="e">
        <f>BATONFLAG!$B$9</f>
        <v>#DIV/0!</v>
      </c>
      <c r="F85" s="88"/>
      <c r="G85" s="82"/>
      <c r="H85" s="83">
        <f>BATONFLAG!$E$23</f>
        <v>0</v>
      </c>
      <c r="J85"/>
      <c r="K85"/>
      <c r="L85"/>
    </row>
    <row r="86" spans="1:12" x14ac:dyDescent="0.3">
      <c r="A86" s="82">
        <v>85</v>
      </c>
      <c r="B86" s="82">
        <f>'INSTRUCTIONS - CLUB INFO'!$E$22</f>
        <v>0</v>
      </c>
      <c r="C86" s="88" t="str">
        <f>BATONFLAG!$K$8</f>
        <v>Batonflag</v>
      </c>
      <c r="D86" s="88">
        <f>BATONFLAG!$L$8</f>
        <v>0</v>
      </c>
      <c r="E86" s="88" t="e">
        <f>BATONFLAG!$L$9</f>
        <v>#DIV/0!</v>
      </c>
      <c r="F86" s="88"/>
      <c r="G86" s="82"/>
      <c r="H86" s="83">
        <f>BATONFLAG!$O$23</f>
        <v>0</v>
      </c>
      <c r="J86"/>
      <c r="K86"/>
      <c r="L86"/>
    </row>
    <row r="87" spans="1:12" x14ac:dyDescent="0.3">
      <c r="A87" s="82">
        <v>86</v>
      </c>
      <c r="B87" s="82">
        <f>'INSTRUCTIONS - CLUB INFO'!$E$22</f>
        <v>0</v>
      </c>
      <c r="C87" s="88" t="str">
        <f>BATONFLAG!$U$8</f>
        <v>Batonflag</v>
      </c>
      <c r="D87" s="88">
        <f>BATONFLAG!$V$8</f>
        <v>0</v>
      </c>
      <c r="E87" s="88" t="e">
        <f>BATONFLAG!$V$9</f>
        <v>#DIV/0!</v>
      </c>
      <c r="F87" s="88"/>
      <c r="G87" s="82"/>
      <c r="H87" s="83">
        <f>BATONFLAG!$Y$23</f>
        <v>0</v>
      </c>
    </row>
    <row r="88" spans="1:12" x14ac:dyDescent="0.3">
      <c r="A88" s="82">
        <v>87</v>
      </c>
      <c r="B88" s="82">
        <f>'INSTRUCTIONS - CLUB INFO'!$E$22</f>
        <v>0</v>
      </c>
      <c r="C88" s="88" t="str">
        <f>FLAGS!$A$8</f>
        <v>Flags</v>
      </c>
      <c r="D88" s="82">
        <f>FLAGS!$B$8</f>
        <v>0</v>
      </c>
      <c r="E88" s="88"/>
      <c r="F88" s="88"/>
      <c r="G88" s="82"/>
      <c r="H88" s="83">
        <f>FLAGS!$E$50</f>
        <v>0</v>
      </c>
    </row>
    <row r="89" spans="1:12" x14ac:dyDescent="0.3">
      <c r="A89" s="170"/>
      <c r="B89" s="171"/>
      <c r="C89" s="171"/>
      <c r="D89" s="171"/>
      <c r="E89" s="171"/>
      <c r="F89" s="172"/>
      <c r="G89" s="89" t="s">
        <v>48</v>
      </c>
      <c r="H89" s="90">
        <f>SUM(H2:H88)</f>
        <v>0</v>
      </c>
    </row>
    <row r="90" spans="1:12" x14ac:dyDescent="0.3">
      <c r="A90" s="114"/>
      <c r="B90" s="114"/>
      <c r="C90" s="114"/>
      <c r="D90" s="114"/>
      <c r="E90" s="114"/>
      <c r="F90" s="114"/>
      <c r="G90" s="115"/>
      <c r="H90" s="116"/>
    </row>
    <row r="91" spans="1:12" x14ac:dyDescent="0.3">
      <c r="A91" s="114"/>
      <c r="B91" s="114"/>
      <c r="C91" s="114"/>
      <c r="D91" s="114"/>
      <c r="E91" s="114"/>
      <c r="F91" s="114"/>
      <c r="G91" s="115" t="s">
        <v>98</v>
      </c>
      <c r="H91" s="116">
        <f>'SOLO PROGRAM'!I35</f>
        <v>0</v>
      </c>
    </row>
    <row r="92" spans="1:12" x14ac:dyDescent="0.3">
      <c r="A92" s="114"/>
      <c r="B92" s="114"/>
      <c r="C92" s="114"/>
      <c r="D92" s="114"/>
      <c r="E92" s="114"/>
      <c r="F92" s="114"/>
      <c r="G92" s="115" t="s">
        <v>99</v>
      </c>
      <c r="H92" s="116">
        <f>'DUO PROGRAM'!M9</f>
        <v>0</v>
      </c>
    </row>
    <row r="93" spans="1:12" x14ac:dyDescent="0.3">
      <c r="A93" s="114"/>
      <c r="B93" s="114"/>
      <c r="C93" s="114"/>
      <c r="D93" s="114"/>
      <c r="E93" s="114"/>
      <c r="F93" s="114"/>
      <c r="G93" s="115" t="s">
        <v>100</v>
      </c>
      <c r="H93" s="116">
        <f>'TRIO PROGRAM'!M9</f>
        <v>0</v>
      </c>
    </row>
    <row r="94" spans="1:12" x14ac:dyDescent="0.3">
      <c r="A94" s="114"/>
      <c r="B94" s="114"/>
      <c r="C94" s="114"/>
      <c r="D94" s="114"/>
      <c r="E94" s="114"/>
      <c r="F94" s="114"/>
      <c r="G94" s="115" t="s">
        <v>101</v>
      </c>
      <c r="H94" s="116">
        <f>SUM('TRADITIONAL MAJORETTE TEAM'!E22+'TRADITIONAL MAJORETTE TEAM'!O22+'TRADITIONAL MAJORETTE TEAM'!Y22+'TRADITIONAL MAJORETTE TEAM'!E51+'MODERN MAJORETTE TEAM'!E22+'MODERN MAJORETTE TEAM'!O22+'MODERN MAJORETTE TEAM'!Y22+'POMPON TEAM'!E22+'POMPON TEAM'!O22+'POMPON TEAM'!Y22+'POMPON TEAM'!E51+'TEAM MIX'!E22+'TEAM MIX'!O22+'TEAM MIX'!Y22+'TEAM MIX'!E51+BATONFLAG!E23+BATONFLAG!O23+BATONFLAG!Y23)</f>
        <v>0</v>
      </c>
    </row>
    <row r="95" spans="1:12" x14ac:dyDescent="0.3">
      <c r="G95" s="115" t="s">
        <v>102</v>
      </c>
      <c r="H95" s="116">
        <f>SUM('TRADITIONAL MAJORETTE GROUP'!E50+'TRADITIONAL MAJORETTE GROUP'!K50+'TRADITIONAL MAJORETTE GROUP'!Q50+'TRADITIONAL MAJORETTE GROUP'!W50+'TRADITIONAL MAJORETTE GROUP'!AC50+'MODERN MAJORETTE GROUP'!E40+'MODERN MAJORETTE GROUP'!K40+'MODERN MAJORETTE GROUP'!Q40+'POMPON GROUP'!E50+'POMPON GROUP'!K50+'POMPON GROUP'!Q50+'POMPON GROUP'!W50+'POMPON GROUP'!AC50+'GROUP MIX'!E40+'GROUP MIX'!K40+'GROUP MIX'!Q40+'SHOW DANCE'!E50+'SHOW DANCE'!K50+'SHOW DANCE'!Q50+'SHOW DANCE'!W50+'SHOW DANCE'!AC50+FLAGS!E50)</f>
        <v>0</v>
      </c>
    </row>
    <row r="96" spans="1:12" x14ac:dyDescent="0.3">
      <c r="G96" s="91" t="s">
        <v>57</v>
      </c>
      <c r="H96" s="92">
        <f>SUM(H91:H95)</f>
        <v>0</v>
      </c>
    </row>
    <row r="98" spans="7:8" x14ac:dyDescent="0.3">
      <c r="G98" s="93" t="s">
        <v>58</v>
      </c>
      <c r="H98" s="94">
        <f>H89-H96</f>
        <v>0</v>
      </c>
    </row>
  </sheetData>
  <mergeCells count="1">
    <mergeCell ref="A89:F8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7"/>
  <sheetViews>
    <sheetView zoomScale="90" zoomScaleNormal="90" workbookViewId="0">
      <selection activeCell="A6" sqref="A6:J7"/>
    </sheetView>
  </sheetViews>
  <sheetFormatPr defaultRowHeight="16.5" x14ac:dyDescent="0.3"/>
  <cols>
    <col min="1" max="1" width="5.625" style="1" customWidth="1"/>
    <col min="2" max="2" width="13.875" style="1" customWidth="1"/>
    <col min="3" max="4" width="15.625" style="1" customWidth="1"/>
    <col min="5" max="5" width="10.625" style="1" customWidth="1"/>
    <col min="6" max="6" width="9.875" style="1" customWidth="1"/>
    <col min="7" max="7" width="14.625" style="1" customWidth="1"/>
    <col min="8" max="8" width="18" style="1" customWidth="1"/>
    <col min="9" max="9" width="14.75" style="1" customWidth="1"/>
    <col min="10" max="10" width="9.625" style="1" customWidth="1"/>
    <col min="11" max="16384" width="9" style="1"/>
  </cols>
  <sheetData>
    <row r="1" spans="1:12" customFormat="1" ht="16.5" customHeight="1" x14ac:dyDescent="0.3">
      <c r="A1" s="136" t="s">
        <v>114</v>
      </c>
      <c r="B1" s="137"/>
      <c r="C1" s="137"/>
      <c r="D1" s="137"/>
      <c r="E1" s="137"/>
      <c r="F1" s="137"/>
      <c r="G1" s="137"/>
      <c r="H1" s="137"/>
      <c r="I1" s="137"/>
      <c r="J1" s="137"/>
      <c r="K1" s="56"/>
      <c r="L1" s="56"/>
    </row>
    <row r="2" spans="1:12" customFormat="1" ht="16.5" customHeight="1" x14ac:dyDescent="0.3">
      <c r="A2" s="138"/>
      <c r="B2" s="177"/>
      <c r="C2" s="177"/>
      <c r="D2" s="177"/>
      <c r="E2" s="177"/>
      <c r="F2" s="177"/>
      <c r="G2" s="177"/>
      <c r="H2" s="177"/>
      <c r="I2" s="177"/>
      <c r="J2" s="177"/>
      <c r="K2" s="56"/>
      <c r="L2" s="56"/>
    </row>
    <row r="3" spans="1:12" customFormat="1" ht="16.5" customHeight="1" x14ac:dyDescent="0.3">
      <c r="A3" s="140"/>
      <c r="B3" s="141"/>
      <c r="C3" s="141"/>
      <c r="D3" s="141"/>
      <c r="E3" s="141"/>
      <c r="F3" s="141"/>
      <c r="G3" s="141"/>
      <c r="H3" s="141"/>
      <c r="I3" s="141"/>
      <c r="J3" s="141"/>
      <c r="K3" s="56"/>
      <c r="L3" s="56"/>
    </row>
    <row r="4" spans="1:12" customFormat="1" ht="16.5" customHeight="1" x14ac:dyDescent="0.3">
      <c r="A4" s="134" t="s">
        <v>115</v>
      </c>
      <c r="B4" s="134"/>
      <c r="C4" s="134"/>
      <c r="D4" s="134"/>
      <c r="E4" s="134"/>
      <c r="F4" s="134"/>
      <c r="G4" s="134"/>
      <c r="H4" s="134"/>
      <c r="I4" s="134"/>
      <c r="J4" s="134"/>
      <c r="K4" s="57"/>
      <c r="L4" s="57"/>
    </row>
    <row r="5" spans="1:12" customFormat="1" ht="16.5" customHeight="1" x14ac:dyDescent="0.3">
      <c r="A5" s="135" t="s">
        <v>0</v>
      </c>
      <c r="B5" s="135"/>
      <c r="C5" s="135"/>
      <c r="D5" s="135"/>
      <c r="E5" s="135"/>
      <c r="F5" s="135"/>
      <c r="G5" s="135"/>
      <c r="H5" s="135"/>
      <c r="I5" s="135"/>
      <c r="J5" s="135"/>
      <c r="K5" s="58"/>
      <c r="L5" s="58"/>
    </row>
    <row r="6" spans="1:12" customFormat="1" ht="16.5" customHeight="1" x14ac:dyDescent="0.3">
      <c r="A6" s="183" t="s">
        <v>15</v>
      </c>
      <c r="B6" s="184"/>
      <c r="C6" s="184"/>
      <c r="D6" s="184"/>
      <c r="E6" s="184"/>
      <c r="F6" s="184"/>
      <c r="G6" s="184"/>
      <c r="H6" s="184"/>
      <c r="I6" s="184"/>
      <c r="J6" s="184"/>
      <c r="K6" s="59"/>
      <c r="L6" s="59"/>
    </row>
    <row r="7" spans="1:12" customFormat="1" ht="16.5" customHeight="1" x14ac:dyDescent="0.3">
      <c r="A7" s="185"/>
      <c r="B7" s="186"/>
      <c r="C7" s="186"/>
      <c r="D7" s="186"/>
      <c r="E7" s="186"/>
      <c r="F7" s="186"/>
      <c r="G7" s="186"/>
      <c r="H7" s="186"/>
      <c r="I7" s="186"/>
      <c r="J7" s="186"/>
      <c r="K7" s="59"/>
      <c r="L7" s="59"/>
    </row>
    <row r="8" spans="1:12" customFormat="1" ht="17.25" thickBot="1" x14ac:dyDescent="0.35">
      <c r="A8" s="2"/>
      <c r="B8" s="2"/>
      <c r="C8" s="2"/>
      <c r="D8" s="2"/>
      <c r="E8" s="2"/>
      <c r="F8" s="2"/>
      <c r="G8" s="2"/>
      <c r="H8" s="2"/>
      <c r="I8" s="2"/>
      <c r="J8" s="2"/>
    </row>
    <row r="9" spans="1:12" customFormat="1" ht="24.75" thickBot="1" x14ac:dyDescent="0.35">
      <c r="A9" s="4" t="s">
        <v>2</v>
      </c>
      <c r="B9" s="178" t="s">
        <v>16</v>
      </c>
      <c r="C9" s="179" t="s">
        <v>3</v>
      </c>
      <c r="D9" s="180" t="s">
        <v>4</v>
      </c>
      <c r="E9" s="181" t="s">
        <v>5</v>
      </c>
      <c r="F9" s="5" t="s">
        <v>28</v>
      </c>
      <c r="G9" s="18" t="s">
        <v>27</v>
      </c>
      <c r="H9" s="182" t="s">
        <v>63</v>
      </c>
      <c r="I9" s="19" t="s">
        <v>14</v>
      </c>
      <c r="J9" s="21" t="s">
        <v>1</v>
      </c>
    </row>
    <row r="10" spans="1:12" ht="19.5" customHeight="1" x14ac:dyDescent="0.3">
      <c r="A10" s="7">
        <v>1</v>
      </c>
      <c r="B10" s="54"/>
      <c r="C10" s="15"/>
      <c r="D10" s="15"/>
      <c r="E10" s="9"/>
      <c r="F10" s="61" t="str">
        <f>IF(ISBLANK(E10), "", DATEDIF(E10,"1.9.2022","Y"))</f>
        <v/>
      </c>
      <c r="G10" s="65" t="e">
        <f>VLOOKUP(F10,VALUES!$J:$K,2,FALSE)</f>
        <v>#N/A</v>
      </c>
      <c r="H10" s="95">
        <v>0</v>
      </c>
      <c r="I10" s="118" t="str">
        <f>IF(F10&gt;=1,IFERROR(VLOOKUP(F10,VALUES!$J:$L,3,FALSE),"0,00 €"))</f>
        <v>0,00 €</v>
      </c>
      <c r="J10" s="20"/>
    </row>
    <row r="11" spans="1:12" ht="19.5" customHeight="1" x14ac:dyDescent="0.3">
      <c r="A11" s="10">
        <v>2</v>
      </c>
      <c r="B11" s="54"/>
      <c r="C11" s="16"/>
      <c r="D11" s="16"/>
      <c r="E11" s="9"/>
      <c r="F11" s="61" t="str">
        <f t="shared" ref="F11:F34" si="0">IF(ISBLANK(E11), "", DATEDIF(E11,"1.9.2022","Y"))</f>
        <v/>
      </c>
      <c r="G11" s="65" t="e">
        <f>VLOOKUP(F11,VALUES!$J:$K,2,FALSE)</f>
        <v>#N/A</v>
      </c>
      <c r="H11" s="95">
        <v>0</v>
      </c>
      <c r="I11" s="118" t="str">
        <f>IF(F11&gt;=1,IFERROR(VLOOKUP(F11,VALUES!$J:$L,3,FALSE),"0,00 €"))</f>
        <v>0,00 €</v>
      </c>
      <c r="J11" s="17"/>
    </row>
    <row r="12" spans="1:12" ht="19.5" customHeight="1" x14ac:dyDescent="0.3">
      <c r="A12" s="10">
        <v>3</v>
      </c>
      <c r="B12" s="54"/>
      <c r="C12" s="16"/>
      <c r="D12" s="16"/>
      <c r="E12" s="11"/>
      <c r="F12" s="61" t="str">
        <f t="shared" si="0"/>
        <v/>
      </c>
      <c r="G12" s="65" t="e">
        <f>VLOOKUP(F12,VALUES!$J:$K,2,FALSE)</f>
        <v>#N/A</v>
      </c>
      <c r="H12" s="95">
        <v>0</v>
      </c>
      <c r="I12" s="118" t="str">
        <f>IF(F12&gt;=1,IFERROR(VLOOKUP(F12,VALUES!$J:$L,3,FALSE),"0,00 €"))</f>
        <v>0,00 €</v>
      </c>
      <c r="J12" s="17"/>
    </row>
    <row r="13" spans="1:12" ht="19.5" customHeight="1" x14ac:dyDescent="0.3">
      <c r="A13" s="7">
        <v>4</v>
      </c>
      <c r="B13" s="54"/>
      <c r="C13" s="15"/>
      <c r="D13" s="15"/>
      <c r="E13" s="9"/>
      <c r="F13" s="61" t="str">
        <f t="shared" si="0"/>
        <v/>
      </c>
      <c r="G13" s="65" t="e">
        <f>VLOOKUP(F13,VALUES!$J:$K,2,FALSE)</f>
        <v>#N/A</v>
      </c>
      <c r="H13" s="95">
        <v>0</v>
      </c>
      <c r="I13" s="118" t="str">
        <f>IF(F13&gt;=1,IFERROR(VLOOKUP(F13,VALUES!$J:$L,3,FALSE),"0,00 €"))</f>
        <v>0,00 €</v>
      </c>
      <c r="J13" s="17"/>
    </row>
    <row r="14" spans="1:12" ht="19.5" customHeight="1" x14ac:dyDescent="0.3">
      <c r="A14" s="10">
        <v>5</v>
      </c>
      <c r="B14" s="54"/>
      <c r="C14" s="16"/>
      <c r="D14" s="16"/>
      <c r="E14" s="9"/>
      <c r="F14" s="61" t="str">
        <f t="shared" si="0"/>
        <v/>
      </c>
      <c r="G14" s="65" t="e">
        <f>VLOOKUP(F14,VALUES!$J:$K,2,FALSE)</f>
        <v>#N/A</v>
      </c>
      <c r="H14" s="95">
        <v>0</v>
      </c>
      <c r="I14" s="118" t="str">
        <f>IF(F14&gt;=1,IFERROR(VLOOKUP(F14,VALUES!$J:$L,3,FALSE),"0,00 €"))</f>
        <v>0,00 €</v>
      </c>
      <c r="J14" s="17"/>
      <c r="K14" s="3"/>
    </row>
    <row r="15" spans="1:12" ht="19.5" customHeight="1" x14ac:dyDescent="0.3">
      <c r="A15" s="10">
        <v>6</v>
      </c>
      <c r="B15" s="54"/>
      <c r="C15" s="16"/>
      <c r="D15" s="16"/>
      <c r="E15" s="11"/>
      <c r="F15" s="61" t="str">
        <f t="shared" si="0"/>
        <v/>
      </c>
      <c r="G15" s="65" t="e">
        <f>VLOOKUP(F15,VALUES!$J:$K,2,FALSE)</f>
        <v>#N/A</v>
      </c>
      <c r="H15" s="95">
        <v>0</v>
      </c>
      <c r="I15" s="118" t="str">
        <f>IF(F15&gt;=1,IFERROR(VLOOKUP(F15,VALUES!$J:$L,3,FALSE),"0,00 €"))</f>
        <v>0,00 €</v>
      </c>
      <c r="J15" s="17"/>
      <c r="K15" s="3"/>
    </row>
    <row r="16" spans="1:12" ht="19.5" customHeight="1" x14ac:dyDescent="0.3">
      <c r="A16" s="7">
        <v>7</v>
      </c>
      <c r="B16" s="54"/>
      <c r="C16" s="15"/>
      <c r="D16" s="15"/>
      <c r="E16" s="9"/>
      <c r="F16" s="61" t="str">
        <f t="shared" si="0"/>
        <v/>
      </c>
      <c r="G16" s="65" t="e">
        <f>VLOOKUP(F16,VALUES!$J:$K,2,FALSE)</f>
        <v>#N/A</v>
      </c>
      <c r="H16" s="95">
        <v>0</v>
      </c>
      <c r="I16" s="118" t="str">
        <f>IF(F16&gt;=1,IFERROR(VLOOKUP(F16,VALUES!$J:$L,3,FALSE),"0,00 €"))</f>
        <v>0,00 €</v>
      </c>
      <c r="J16" s="17"/>
      <c r="K16" s="3"/>
    </row>
    <row r="17" spans="1:11" ht="19.5" customHeight="1" x14ac:dyDescent="0.3">
      <c r="A17" s="10">
        <v>8</v>
      </c>
      <c r="B17" s="54"/>
      <c r="C17" s="16"/>
      <c r="D17" s="16"/>
      <c r="E17" s="9"/>
      <c r="F17" s="61" t="str">
        <f t="shared" si="0"/>
        <v/>
      </c>
      <c r="G17" s="65" t="e">
        <f>VLOOKUP(F17,VALUES!$J:$K,2,FALSE)</f>
        <v>#N/A</v>
      </c>
      <c r="H17" s="95">
        <v>0</v>
      </c>
      <c r="I17" s="118" t="str">
        <f>IF(F17&gt;=1,IFERROR(VLOOKUP(F17,VALUES!$J:$L,3,FALSE),"0,00 €"))</f>
        <v>0,00 €</v>
      </c>
      <c r="J17" s="17"/>
      <c r="K17" s="3"/>
    </row>
    <row r="18" spans="1:11" ht="19.5" customHeight="1" x14ac:dyDescent="0.3">
      <c r="A18" s="10">
        <v>9</v>
      </c>
      <c r="B18" s="54"/>
      <c r="C18" s="16"/>
      <c r="D18" s="16"/>
      <c r="E18" s="11"/>
      <c r="F18" s="61" t="str">
        <f t="shared" si="0"/>
        <v/>
      </c>
      <c r="G18" s="65" t="e">
        <f>VLOOKUP(F18,VALUES!$J:$K,2,FALSE)</f>
        <v>#N/A</v>
      </c>
      <c r="H18" s="95">
        <v>0</v>
      </c>
      <c r="I18" s="118" t="str">
        <f>IF(F18&gt;=1,IFERROR(VLOOKUP(F18,VALUES!$J:$L,3,FALSE),"0,00 €"))</f>
        <v>0,00 €</v>
      </c>
      <c r="J18" s="17"/>
      <c r="K18" s="3"/>
    </row>
    <row r="19" spans="1:11" ht="18.75" customHeight="1" x14ac:dyDescent="0.3">
      <c r="A19" s="7">
        <v>10</v>
      </c>
      <c r="B19" s="54"/>
      <c r="C19" s="15"/>
      <c r="D19" s="15"/>
      <c r="E19" s="9"/>
      <c r="F19" s="61" t="str">
        <f t="shared" si="0"/>
        <v/>
      </c>
      <c r="G19" s="65" t="e">
        <f>VLOOKUP(F19,VALUES!$J:$K,2,FALSE)</f>
        <v>#N/A</v>
      </c>
      <c r="H19" s="95">
        <v>0</v>
      </c>
      <c r="I19" s="118" t="str">
        <f>IF(F19&gt;=1,IFERROR(VLOOKUP(F19,VALUES!$J:$L,3,FALSE),"0,00 €"))</f>
        <v>0,00 €</v>
      </c>
      <c r="J19" s="17"/>
      <c r="K19" s="3"/>
    </row>
    <row r="20" spans="1:11" ht="19.5" customHeight="1" x14ac:dyDescent="0.3">
      <c r="A20" s="10">
        <v>11</v>
      </c>
      <c r="B20" s="54"/>
      <c r="C20" s="16"/>
      <c r="D20" s="16"/>
      <c r="E20" s="9"/>
      <c r="F20" s="61" t="str">
        <f t="shared" si="0"/>
        <v/>
      </c>
      <c r="G20" s="65" t="e">
        <f>VLOOKUP(F20,VALUES!$J:$K,2,FALSE)</f>
        <v>#N/A</v>
      </c>
      <c r="H20" s="95">
        <v>0</v>
      </c>
      <c r="I20" s="118" t="str">
        <f>IF(F20&gt;=1,IFERROR(VLOOKUP(F20,VALUES!$J:$L,3,FALSE),"0,00 €"))</f>
        <v>0,00 €</v>
      </c>
      <c r="J20" s="17"/>
      <c r="K20" s="3"/>
    </row>
    <row r="21" spans="1:11" ht="19.5" customHeight="1" x14ac:dyDescent="0.3">
      <c r="A21" s="10">
        <v>12</v>
      </c>
      <c r="B21" s="54"/>
      <c r="C21" s="16"/>
      <c r="D21" s="16"/>
      <c r="E21" s="11"/>
      <c r="F21" s="61" t="str">
        <f t="shared" si="0"/>
        <v/>
      </c>
      <c r="G21" s="65" t="e">
        <f>VLOOKUP(F21,VALUES!$J:$K,2,FALSE)</f>
        <v>#N/A</v>
      </c>
      <c r="H21" s="95">
        <v>0</v>
      </c>
      <c r="I21" s="118" t="str">
        <f>IF(F21&gt;=1,IFERROR(VLOOKUP(F21,VALUES!$J:$L,3,FALSE),"0,00 €"))</f>
        <v>0,00 €</v>
      </c>
      <c r="J21" s="17"/>
      <c r="K21" s="3"/>
    </row>
    <row r="22" spans="1:11" ht="19.5" customHeight="1" x14ac:dyDescent="0.3">
      <c r="A22" s="7">
        <v>13</v>
      </c>
      <c r="B22" s="54"/>
      <c r="C22" s="15"/>
      <c r="D22" s="15"/>
      <c r="E22" s="9"/>
      <c r="F22" s="61" t="str">
        <f t="shared" si="0"/>
        <v/>
      </c>
      <c r="G22" s="65" t="e">
        <f>VLOOKUP(F22,VALUES!$J:$K,2,FALSE)</f>
        <v>#N/A</v>
      </c>
      <c r="H22" s="95">
        <v>0</v>
      </c>
      <c r="I22" s="118" t="str">
        <f>IF(F22&gt;=1,IFERROR(VLOOKUP(F22,VALUES!$J:$L,3,FALSE),"0,00 €"))</f>
        <v>0,00 €</v>
      </c>
      <c r="J22" s="17"/>
      <c r="K22" s="3"/>
    </row>
    <row r="23" spans="1:11" ht="19.5" customHeight="1" x14ac:dyDescent="0.3">
      <c r="A23" s="10">
        <v>14</v>
      </c>
      <c r="B23" s="54"/>
      <c r="C23" s="16"/>
      <c r="D23" s="16"/>
      <c r="E23" s="9"/>
      <c r="F23" s="61" t="str">
        <f t="shared" si="0"/>
        <v/>
      </c>
      <c r="G23" s="65" t="e">
        <f>VLOOKUP(F23,VALUES!$J:$K,2,FALSE)</f>
        <v>#N/A</v>
      </c>
      <c r="H23" s="95">
        <v>0</v>
      </c>
      <c r="I23" s="118" t="str">
        <f>IF(F23&gt;=1,IFERROR(VLOOKUP(F23,VALUES!$J:$L,3,FALSE),"0,00 €"))</f>
        <v>0,00 €</v>
      </c>
      <c r="J23" s="17"/>
      <c r="K23" s="3"/>
    </row>
    <row r="24" spans="1:11" ht="19.5" customHeight="1" x14ac:dyDescent="0.3">
      <c r="A24" s="10">
        <v>15</v>
      </c>
      <c r="B24" s="54"/>
      <c r="C24" s="16"/>
      <c r="D24" s="16"/>
      <c r="E24" s="11"/>
      <c r="F24" s="61" t="str">
        <f t="shared" si="0"/>
        <v/>
      </c>
      <c r="G24" s="65" t="e">
        <f>VLOOKUP(F24,VALUES!$J:$K,2,FALSE)</f>
        <v>#N/A</v>
      </c>
      <c r="H24" s="95">
        <v>0</v>
      </c>
      <c r="I24" s="118" t="str">
        <f>IF(F24&gt;=1,IFERROR(VLOOKUP(F24,VALUES!$J:$L,3,FALSE),"0,00 €"))</f>
        <v>0,00 €</v>
      </c>
      <c r="J24" s="17"/>
      <c r="K24" s="3"/>
    </row>
    <row r="25" spans="1:11" ht="19.5" customHeight="1" x14ac:dyDescent="0.3">
      <c r="A25" s="7">
        <v>16</v>
      </c>
      <c r="B25" s="54"/>
      <c r="C25" s="15"/>
      <c r="D25" s="15"/>
      <c r="E25" s="9"/>
      <c r="F25" s="61" t="str">
        <f t="shared" si="0"/>
        <v/>
      </c>
      <c r="G25" s="65" t="e">
        <f>VLOOKUP(F25,VALUES!$J:$K,2,FALSE)</f>
        <v>#N/A</v>
      </c>
      <c r="H25" s="95">
        <v>0</v>
      </c>
      <c r="I25" s="118" t="str">
        <f>IF(F25&gt;=1,IFERROR(VLOOKUP(F25,VALUES!$J:$L,3,FALSE),"0,00 €"))</f>
        <v>0,00 €</v>
      </c>
      <c r="J25" s="17"/>
      <c r="K25" s="3"/>
    </row>
    <row r="26" spans="1:11" ht="19.5" customHeight="1" x14ac:dyDescent="0.3">
      <c r="A26" s="10">
        <v>17</v>
      </c>
      <c r="B26" s="54"/>
      <c r="C26" s="16"/>
      <c r="D26" s="16"/>
      <c r="E26" s="9"/>
      <c r="F26" s="61" t="str">
        <f t="shared" si="0"/>
        <v/>
      </c>
      <c r="G26" s="65" t="e">
        <f>VLOOKUP(F26,VALUES!$J:$K,2,FALSE)</f>
        <v>#N/A</v>
      </c>
      <c r="H26" s="95">
        <v>0</v>
      </c>
      <c r="I26" s="118" t="str">
        <f>IF(F26&gt;=1,IFERROR(VLOOKUP(F26,VALUES!$J:$L,3,FALSE),"0,00 €"))</f>
        <v>0,00 €</v>
      </c>
      <c r="J26" s="17"/>
      <c r="K26" s="3"/>
    </row>
    <row r="27" spans="1:11" ht="19.5" customHeight="1" x14ac:dyDescent="0.3">
      <c r="A27" s="10">
        <v>18</v>
      </c>
      <c r="B27" s="54"/>
      <c r="C27" s="16"/>
      <c r="D27" s="16"/>
      <c r="E27" s="11"/>
      <c r="F27" s="61" t="str">
        <f t="shared" si="0"/>
        <v/>
      </c>
      <c r="G27" s="65" t="e">
        <f>VLOOKUP(F27,VALUES!$J:$K,2,FALSE)</f>
        <v>#N/A</v>
      </c>
      <c r="H27" s="95">
        <v>0</v>
      </c>
      <c r="I27" s="118" t="str">
        <f>IF(F27&gt;=1,IFERROR(VLOOKUP(F27,VALUES!$J:$L,3,FALSE),"0,00 €"))</f>
        <v>0,00 €</v>
      </c>
      <c r="J27" s="17"/>
      <c r="K27" s="3"/>
    </row>
    <row r="28" spans="1:11" ht="19.5" customHeight="1" x14ac:dyDescent="0.3">
      <c r="A28" s="7">
        <v>19</v>
      </c>
      <c r="B28" s="54"/>
      <c r="C28" s="15"/>
      <c r="D28" s="15"/>
      <c r="E28" s="9"/>
      <c r="F28" s="61" t="str">
        <f t="shared" si="0"/>
        <v/>
      </c>
      <c r="G28" s="65" t="e">
        <f>VLOOKUP(F28,VALUES!$J:$K,2,FALSE)</f>
        <v>#N/A</v>
      </c>
      <c r="H28" s="95">
        <v>0</v>
      </c>
      <c r="I28" s="118" t="str">
        <f>IF(F28&gt;=1,IFERROR(VLOOKUP(F28,VALUES!$J:$L,3,FALSE),"0,00 €"))</f>
        <v>0,00 €</v>
      </c>
      <c r="J28" s="17"/>
      <c r="K28" s="3"/>
    </row>
    <row r="29" spans="1:11" ht="19.5" customHeight="1" x14ac:dyDescent="0.3">
      <c r="A29" s="10">
        <v>20</v>
      </c>
      <c r="B29" s="54"/>
      <c r="C29" s="16"/>
      <c r="D29" s="16"/>
      <c r="E29" s="9"/>
      <c r="F29" s="61" t="str">
        <f t="shared" si="0"/>
        <v/>
      </c>
      <c r="G29" s="65" t="e">
        <f>VLOOKUP(F29,VALUES!$J:$K,2,FALSE)</f>
        <v>#N/A</v>
      </c>
      <c r="H29" s="95">
        <v>0</v>
      </c>
      <c r="I29" s="118" t="str">
        <f>IF(F29&gt;=1,IFERROR(VLOOKUP(F29,VALUES!$J:$L,3,FALSE),"0,00 €"))</f>
        <v>0,00 €</v>
      </c>
      <c r="J29" s="17"/>
      <c r="K29" s="3"/>
    </row>
    <row r="30" spans="1:11" ht="19.5" customHeight="1" x14ac:dyDescent="0.3">
      <c r="A30" s="10">
        <v>21</v>
      </c>
      <c r="B30" s="54"/>
      <c r="C30" s="16"/>
      <c r="D30" s="16"/>
      <c r="E30" s="11"/>
      <c r="F30" s="61" t="str">
        <f t="shared" si="0"/>
        <v/>
      </c>
      <c r="G30" s="65" t="e">
        <f>VLOOKUP(F30,VALUES!$J:$K,2,FALSE)</f>
        <v>#N/A</v>
      </c>
      <c r="H30" s="95">
        <v>0</v>
      </c>
      <c r="I30" s="118" t="str">
        <f>IF(F30&gt;=1,IFERROR(VLOOKUP(F30,VALUES!$J:$L,3,FALSE),"0,00 €"))</f>
        <v>0,00 €</v>
      </c>
      <c r="J30" s="17"/>
      <c r="K30" s="3"/>
    </row>
    <row r="31" spans="1:11" ht="19.5" customHeight="1" x14ac:dyDescent="0.3">
      <c r="A31" s="7">
        <v>22</v>
      </c>
      <c r="B31" s="54"/>
      <c r="C31" s="15"/>
      <c r="D31" s="15"/>
      <c r="E31" s="9"/>
      <c r="F31" s="61" t="str">
        <f t="shared" si="0"/>
        <v/>
      </c>
      <c r="G31" s="65" t="e">
        <f>VLOOKUP(F31,VALUES!$J:$K,2,FALSE)</f>
        <v>#N/A</v>
      </c>
      <c r="H31" s="95">
        <v>0</v>
      </c>
      <c r="I31" s="118" t="str">
        <f>IF(F31&gt;=1,IFERROR(VLOOKUP(F31,VALUES!$J:$L,3,FALSE),"0,00 €"))</f>
        <v>0,00 €</v>
      </c>
      <c r="J31" s="17"/>
      <c r="K31" s="3"/>
    </row>
    <row r="32" spans="1:11" ht="19.5" customHeight="1" x14ac:dyDescent="0.3">
      <c r="A32" s="10">
        <v>23</v>
      </c>
      <c r="B32" s="54"/>
      <c r="C32" s="16"/>
      <c r="D32" s="16"/>
      <c r="E32" s="9"/>
      <c r="F32" s="61" t="str">
        <f t="shared" si="0"/>
        <v/>
      </c>
      <c r="G32" s="65" t="e">
        <f>VLOOKUP(F32,VALUES!$J:$K,2,FALSE)</f>
        <v>#N/A</v>
      </c>
      <c r="H32" s="95">
        <v>0</v>
      </c>
      <c r="I32" s="118" t="str">
        <f>IF(F32&gt;=1,IFERROR(VLOOKUP(F32,VALUES!$J:$L,3,FALSE),"0,00 €"))</f>
        <v>0,00 €</v>
      </c>
      <c r="J32" s="17"/>
      <c r="K32" s="3"/>
    </row>
    <row r="33" spans="1:11" ht="19.5" customHeight="1" x14ac:dyDescent="0.3">
      <c r="A33" s="10">
        <v>24</v>
      </c>
      <c r="B33" s="54"/>
      <c r="C33" s="16"/>
      <c r="D33" s="16"/>
      <c r="E33" s="11"/>
      <c r="F33" s="61" t="str">
        <f t="shared" si="0"/>
        <v/>
      </c>
      <c r="G33" s="65" t="e">
        <f>VLOOKUP(F33,VALUES!$J:$K,2,FALSE)</f>
        <v>#N/A</v>
      </c>
      <c r="H33" s="95">
        <v>0</v>
      </c>
      <c r="I33" s="118" t="str">
        <f>IF(F33&gt;=1,IFERROR(VLOOKUP(F33,VALUES!$J:$L,3,FALSE),"0,00 €"))</f>
        <v>0,00 €</v>
      </c>
      <c r="J33" s="17"/>
      <c r="K33" s="3"/>
    </row>
    <row r="34" spans="1:11" ht="19.5" customHeight="1" thickBot="1" x14ac:dyDescent="0.35">
      <c r="A34" s="7">
        <v>25</v>
      </c>
      <c r="B34" s="54"/>
      <c r="C34" s="16"/>
      <c r="D34" s="16"/>
      <c r="E34" s="11"/>
      <c r="F34" s="61" t="str">
        <f t="shared" si="0"/>
        <v/>
      </c>
      <c r="G34" s="65" t="e">
        <f>VLOOKUP(F34,VALUES!$J:$K,2,FALSE)</f>
        <v>#N/A</v>
      </c>
      <c r="H34" s="95">
        <v>0</v>
      </c>
      <c r="I34" s="118" t="str">
        <f>IF(F34&gt;=1,IFERROR(VLOOKUP(F34,VALUES!$J:$L,3,FALSE),"0,00 €"))</f>
        <v>0,00 €</v>
      </c>
      <c r="J34" s="17"/>
      <c r="K34" s="3"/>
    </row>
    <row r="35" spans="1:11" ht="17.25" thickBot="1" x14ac:dyDescent="0.35">
      <c r="H35" s="34" t="s">
        <v>31</v>
      </c>
      <c r="I35" s="123">
        <f>SUM(I10:I34)</f>
        <v>0</v>
      </c>
    </row>
    <row r="36" spans="1:11" ht="16.5" customHeight="1" x14ac:dyDescent="0.3">
      <c r="H36" s="55"/>
    </row>
    <row r="37" spans="1:11" ht="16.5" customHeight="1" x14ac:dyDescent="0.3"/>
  </sheetData>
  <sheetProtection algorithmName="SHA-512" hashValue="yP2pKsi/ZRtVzjjXPuKuZKPfOTYcKXLWkniS9HkjvRqC25t2zcWEH9NsLSWw52K9BTSWM6MOMZGAPmNo8FTQnw==" saltValue="7tpgav6QVbw0n9f5IuIPhQ==" spinCount="100000" sheet="1" objects="1" scenarios="1"/>
  <mergeCells count="4">
    <mergeCell ref="A4:J4"/>
    <mergeCell ref="A5:J5"/>
    <mergeCell ref="A1:J3"/>
    <mergeCell ref="A6:J7"/>
  </mergeCells>
  <pageMargins left="0.7" right="0.7" top="0.75" bottom="0.75" header="0.3" footer="0.3"/>
  <pageSetup paperSize="9" fitToWidth="0" fitToHeight="0" orientation="landscape" r:id="rId1"/>
  <ignoredErrors>
    <ignoredError sqref="I3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E3F57AC-EE7D-44AA-A071-E03F27427607}">
          <x14:formula1>
            <xm:f>VALUES!$A$13:$A$15</xm:f>
          </x14:formula1>
          <xm:sqref>B10:B34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BA30C-2863-4D80-A672-54A9F1711AC6}">
  <dimension ref="A1:Q196"/>
  <sheetViews>
    <sheetView zoomScale="80" zoomScaleNormal="80" workbookViewId="0">
      <selection activeCell="G8" sqref="G1:I1048576"/>
    </sheetView>
  </sheetViews>
  <sheetFormatPr defaultRowHeight="16.5" x14ac:dyDescent="0.3"/>
  <cols>
    <col min="1" max="1" width="5.625" style="1" customWidth="1"/>
    <col min="2" max="3" width="13.875" style="1" customWidth="1"/>
    <col min="4" max="4" width="10.625" style="1" customWidth="1"/>
    <col min="5" max="5" width="10.25" style="1" customWidth="1"/>
    <col min="6" max="6" width="9.625" style="1" customWidth="1"/>
    <col min="7" max="7" width="9.625" style="1" hidden="1" customWidth="1"/>
    <col min="8" max="9" width="11.875" style="1" hidden="1" customWidth="1"/>
    <col min="10" max="10" width="12.25" style="1" customWidth="1"/>
    <col min="11" max="11" width="16.625" style="1" customWidth="1"/>
    <col min="12" max="13" width="8.5" style="1" customWidth="1"/>
    <col min="14" max="14" width="15.25" style="1" customWidth="1"/>
    <col min="15" max="16384" width="9" style="1"/>
  </cols>
  <sheetData>
    <row r="1" spans="1:17" customFormat="1" ht="16.5" customHeight="1" x14ac:dyDescent="0.3">
      <c r="A1" s="136" t="s">
        <v>114</v>
      </c>
      <c r="B1" s="137"/>
      <c r="C1" s="137"/>
      <c r="D1" s="137"/>
      <c r="E1" s="137"/>
      <c r="F1" s="137"/>
      <c r="G1" s="137"/>
      <c r="H1" s="137"/>
      <c r="I1" s="137"/>
      <c r="J1" s="137"/>
      <c r="K1" s="137"/>
      <c r="L1" s="137"/>
      <c r="M1" s="137"/>
      <c r="N1" s="137"/>
      <c r="O1" s="56"/>
    </row>
    <row r="2" spans="1:17" customFormat="1" ht="16.5" customHeight="1" x14ac:dyDescent="0.3">
      <c r="A2" s="138"/>
      <c r="B2" s="139"/>
      <c r="C2" s="139"/>
      <c r="D2" s="139"/>
      <c r="E2" s="139"/>
      <c r="F2" s="139"/>
      <c r="G2" s="139"/>
      <c r="H2" s="139"/>
      <c r="I2" s="139"/>
      <c r="J2" s="139"/>
      <c r="K2" s="139"/>
      <c r="L2" s="139"/>
      <c r="M2" s="139"/>
      <c r="N2" s="139"/>
      <c r="O2" s="56"/>
    </row>
    <row r="3" spans="1:17" customFormat="1" ht="18" x14ac:dyDescent="0.3">
      <c r="A3" s="140"/>
      <c r="B3" s="141"/>
      <c r="C3" s="141"/>
      <c r="D3" s="141"/>
      <c r="E3" s="141"/>
      <c r="F3" s="141"/>
      <c r="G3" s="141"/>
      <c r="H3" s="141"/>
      <c r="I3" s="141"/>
      <c r="J3" s="141"/>
      <c r="K3" s="141"/>
      <c r="L3" s="141"/>
      <c r="M3" s="141"/>
      <c r="N3" s="141"/>
      <c r="O3" s="56"/>
    </row>
    <row r="4" spans="1:17" customFormat="1" ht="16.5" customHeight="1" x14ac:dyDescent="0.3">
      <c r="A4" s="134" t="s">
        <v>115</v>
      </c>
      <c r="B4" s="134"/>
      <c r="C4" s="134"/>
      <c r="D4" s="134"/>
      <c r="E4" s="134"/>
      <c r="F4" s="134"/>
      <c r="G4" s="134"/>
      <c r="H4" s="134"/>
      <c r="I4" s="134"/>
      <c r="J4" s="134"/>
      <c r="K4" s="134"/>
      <c r="L4" s="134"/>
      <c r="M4" s="134"/>
      <c r="N4" s="134"/>
      <c r="O4" s="57"/>
    </row>
    <row r="5" spans="1:17" customFormat="1" ht="16.5" customHeight="1" x14ac:dyDescent="0.3">
      <c r="A5" s="135" t="s">
        <v>0</v>
      </c>
      <c r="B5" s="135"/>
      <c r="C5" s="135"/>
      <c r="D5" s="135"/>
      <c r="E5" s="135"/>
      <c r="F5" s="135"/>
      <c r="G5" s="135"/>
      <c r="H5" s="135"/>
      <c r="I5" s="135"/>
      <c r="J5" s="135"/>
      <c r="K5" s="135"/>
      <c r="L5" s="135"/>
      <c r="M5" s="135"/>
      <c r="N5" s="135"/>
      <c r="O5" s="58"/>
    </row>
    <row r="6" spans="1:17" customFormat="1" ht="22.5" x14ac:dyDescent="0.3">
      <c r="A6" s="183" t="s">
        <v>73</v>
      </c>
      <c r="B6" s="184"/>
      <c r="C6" s="184"/>
      <c r="D6" s="184"/>
      <c r="E6" s="184"/>
      <c r="F6" s="184"/>
      <c r="G6" s="184"/>
      <c r="H6" s="184"/>
      <c r="I6" s="184"/>
      <c r="J6" s="184"/>
      <c r="K6" s="184"/>
      <c r="L6" s="184"/>
      <c r="M6" s="184"/>
      <c r="N6" s="184"/>
      <c r="O6" s="59"/>
    </row>
    <row r="7" spans="1:17" customFormat="1" ht="22.5" x14ac:dyDescent="0.3">
      <c r="A7" s="185"/>
      <c r="B7" s="186"/>
      <c r="C7" s="186"/>
      <c r="D7" s="186"/>
      <c r="E7" s="186"/>
      <c r="F7" s="186"/>
      <c r="G7" s="186"/>
      <c r="H7" s="186"/>
      <c r="I7" s="186"/>
      <c r="J7" s="186"/>
      <c r="K7" s="186"/>
      <c r="L7" s="186"/>
      <c r="M7" s="186"/>
      <c r="N7" s="186"/>
      <c r="O7" s="60"/>
    </row>
    <row r="8" spans="1:17" customFormat="1" ht="12" customHeight="1" thickBot="1" x14ac:dyDescent="0.35">
      <c r="A8" s="24"/>
      <c r="B8" s="24"/>
      <c r="C8" s="24"/>
      <c r="D8" s="24"/>
      <c r="E8" s="24"/>
      <c r="F8" s="24"/>
      <c r="G8" s="24"/>
      <c r="H8" s="24"/>
      <c r="I8" s="24"/>
      <c r="J8" s="24"/>
      <c r="K8" s="24"/>
      <c r="L8" s="24"/>
      <c r="M8" s="24"/>
      <c r="N8" s="24"/>
      <c r="O8" s="59"/>
    </row>
    <row r="9" spans="1:17" customFormat="1" ht="17.25" thickBot="1" x14ac:dyDescent="0.35">
      <c r="A9" s="2"/>
      <c r="B9" s="2"/>
      <c r="C9" s="2"/>
      <c r="D9" s="2"/>
      <c r="E9" s="2"/>
      <c r="F9" s="2"/>
      <c r="G9" s="2"/>
      <c r="H9" s="2"/>
      <c r="I9" s="2"/>
      <c r="J9" s="2"/>
      <c r="K9" s="51"/>
      <c r="L9" s="32" t="s">
        <v>31</v>
      </c>
      <c r="M9" s="124">
        <f>SUM(M11+M15+M19+M23+M27+M31+M35+M39+M43+M47+M51+M55)</f>
        <v>0</v>
      </c>
      <c r="N9" s="2"/>
    </row>
    <row r="10" spans="1:17" ht="24.75" customHeight="1" thickBot="1" x14ac:dyDescent="0.35">
      <c r="A10" s="4" t="s">
        <v>2</v>
      </c>
      <c r="B10" s="179" t="s">
        <v>3</v>
      </c>
      <c r="C10" s="180" t="s">
        <v>4</v>
      </c>
      <c r="D10" s="181" t="s">
        <v>5</v>
      </c>
      <c r="E10" s="5" t="s">
        <v>28</v>
      </c>
      <c r="F10" s="5" t="s">
        <v>34</v>
      </c>
      <c r="G10" s="47" t="s">
        <v>27</v>
      </c>
      <c r="H10" s="48" t="s">
        <v>42</v>
      </c>
      <c r="I10" s="48" t="s">
        <v>14</v>
      </c>
      <c r="J10" s="18" t="s">
        <v>27</v>
      </c>
      <c r="K10" s="187" t="s">
        <v>64</v>
      </c>
      <c r="L10" s="188" t="s">
        <v>6</v>
      </c>
      <c r="M10" s="12" t="s">
        <v>14</v>
      </c>
      <c r="N10" s="21" t="s">
        <v>1</v>
      </c>
      <c r="P10"/>
      <c r="Q10"/>
    </row>
    <row r="11" spans="1:17" ht="17.25" customHeight="1" x14ac:dyDescent="0.3">
      <c r="A11" s="152">
        <v>1</v>
      </c>
      <c r="B11" s="8"/>
      <c r="C11" s="8"/>
      <c r="D11" s="9"/>
      <c r="E11" s="61" t="str">
        <f>IF(ISBLANK(D11), "", DATEDIF(D11,"1.9.2022","Y"))</f>
        <v/>
      </c>
      <c r="F11" s="142">
        <f>SUM(E11:E12)</f>
        <v>0</v>
      </c>
      <c r="G11" s="99" t="str">
        <f>$J$11</f>
        <v/>
      </c>
      <c r="H11" s="100">
        <f>$K$11</f>
        <v>0</v>
      </c>
      <c r="I11" s="101" t="str">
        <f>$M$11</f>
        <v>0,00 €</v>
      </c>
      <c r="J11" s="144" t="str">
        <f>IF(AND(F11&gt;=1,F11&lt;=18),"CHILDREN",IF(AND(F11&gt;=19,F11&lt;=24),"CADET",IF(AND(F11&gt;=25,F11&lt;=30),"JUNIOR",IF(F11&gt;=31,"SENIOR",""))))</f>
        <v/>
      </c>
      <c r="K11" s="146"/>
      <c r="L11" s="148">
        <v>0</v>
      </c>
      <c r="M11" s="150" t="str">
        <f>IF(F11&gt;=0,IFERROR(VLOOKUP(K11,VALUES!$A$17:$B$19,2,FALSE),"0,00 €"))</f>
        <v>0,00 €</v>
      </c>
      <c r="N11" s="110"/>
      <c r="P11" s="117"/>
      <c r="Q11"/>
    </row>
    <row r="12" spans="1:17" ht="17.25" customHeight="1" thickBot="1" x14ac:dyDescent="0.35">
      <c r="A12" s="153"/>
      <c r="B12" s="96"/>
      <c r="C12" s="96"/>
      <c r="D12" s="97"/>
      <c r="E12" s="98" t="str">
        <f>IF(ISBLANK(D12), "", DATEDIF(D12,"1.9.2022","Y"))</f>
        <v/>
      </c>
      <c r="F12" s="143"/>
      <c r="G12" s="105"/>
      <c r="H12" s="106"/>
      <c r="I12" s="107"/>
      <c r="J12" s="145"/>
      <c r="K12" s="147"/>
      <c r="L12" s="149"/>
      <c r="M12" s="151"/>
      <c r="N12" s="111"/>
      <c r="P12"/>
      <c r="Q12"/>
    </row>
    <row r="13" spans="1:17" ht="16.5" customHeight="1" thickBot="1" x14ac:dyDescent="0.35">
      <c r="A13" s="108"/>
      <c r="B13" s="108"/>
      <c r="C13" s="108"/>
      <c r="D13" s="108"/>
      <c r="E13" s="109"/>
      <c r="F13" s="109"/>
      <c r="G13" s="109"/>
      <c r="H13" s="109"/>
      <c r="I13" s="109"/>
      <c r="J13" s="108"/>
      <c r="K13" s="108"/>
      <c r="L13" s="108"/>
      <c r="M13" s="108"/>
      <c r="N13" s="108"/>
      <c r="P13"/>
      <c r="Q13"/>
    </row>
    <row r="14" spans="1:17" ht="24.75" thickBot="1" x14ac:dyDescent="0.35">
      <c r="A14" s="4" t="s">
        <v>2</v>
      </c>
      <c r="B14" s="179" t="s">
        <v>3</v>
      </c>
      <c r="C14" s="180" t="s">
        <v>4</v>
      </c>
      <c r="D14" s="181" t="s">
        <v>5</v>
      </c>
      <c r="E14" s="5" t="s">
        <v>28</v>
      </c>
      <c r="F14" s="5" t="s">
        <v>34</v>
      </c>
      <c r="G14" s="47" t="s">
        <v>27</v>
      </c>
      <c r="H14" s="48" t="s">
        <v>42</v>
      </c>
      <c r="I14" s="48" t="s">
        <v>14</v>
      </c>
      <c r="J14" s="18" t="s">
        <v>27</v>
      </c>
      <c r="K14" s="187" t="s">
        <v>64</v>
      </c>
      <c r="L14" s="188" t="s">
        <v>6</v>
      </c>
      <c r="M14" s="12" t="s">
        <v>14</v>
      </c>
      <c r="N14" s="21" t="s">
        <v>1</v>
      </c>
    </row>
    <row r="15" spans="1:17" x14ac:dyDescent="0.3">
      <c r="A15" s="152">
        <v>2</v>
      </c>
      <c r="B15" s="8"/>
      <c r="C15" s="8"/>
      <c r="D15" s="9"/>
      <c r="E15" s="61" t="str">
        <f t="shared" ref="E15:E16" si="0">IF(ISBLANK(D15), "", DATEDIF(D15,"1.9.2022","Y"))</f>
        <v/>
      </c>
      <c r="F15" s="142">
        <f>SUM(E15:E16)</f>
        <v>0</v>
      </c>
      <c r="G15" s="99" t="str">
        <f>$J$15</f>
        <v/>
      </c>
      <c r="H15" s="100">
        <f>$K$15</f>
        <v>0</v>
      </c>
      <c r="I15" s="101" t="str">
        <f>$M$15</f>
        <v>0,00 €</v>
      </c>
      <c r="J15" s="144" t="str">
        <f>IF(AND(F15&gt;=1,F15&lt;=18),"CHILDREN",IF(AND(F15&gt;=19,F15&lt;=24),"CADET",IF(AND(F15&gt;=25,F15&lt;=30),"JUNIOR",IF(F15&gt;=31,"SENIOR",""))))</f>
        <v/>
      </c>
      <c r="K15" s="146"/>
      <c r="L15" s="148">
        <v>0</v>
      </c>
      <c r="M15" s="150" t="str">
        <f>IF(F15&gt;=0,IFERROR(VLOOKUP(K15,VALUES!$A$17:$B$19,2,FALSE),"0,00 €"))</f>
        <v>0,00 €</v>
      </c>
      <c r="N15" s="110"/>
    </row>
    <row r="16" spans="1:17" ht="17.25" thickBot="1" x14ac:dyDescent="0.35">
      <c r="A16" s="153"/>
      <c r="B16" s="96"/>
      <c r="C16" s="96"/>
      <c r="D16" s="97"/>
      <c r="E16" s="98" t="str">
        <f t="shared" si="0"/>
        <v/>
      </c>
      <c r="F16" s="143"/>
      <c r="G16" s="105"/>
      <c r="H16" s="106"/>
      <c r="I16" s="107"/>
      <c r="J16" s="145"/>
      <c r="K16" s="147"/>
      <c r="L16" s="149"/>
      <c r="M16" s="151"/>
      <c r="N16" s="111"/>
    </row>
    <row r="17" spans="1:14" ht="17.25" thickBot="1" x14ac:dyDescent="0.35">
      <c r="A17" s="108"/>
      <c r="B17" s="108"/>
      <c r="C17" s="108"/>
      <c r="D17" s="108"/>
      <c r="E17" s="109"/>
      <c r="F17" s="109"/>
      <c r="G17" s="109"/>
      <c r="H17" s="109"/>
      <c r="I17" s="109"/>
      <c r="J17" s="108"/>
      <c r="K17" s="108"/>
      <c r="L17" s="108"/>
      <c r="M17" s="108"/>
      <c r="N17" s="108"/>
    </row>
    <row r="18" spans="1:14" ht="24.75" thickBot="1" x14ac:dyDescent="0.35">
      <c r="A18" s="4" t="s">
        <v>2</v>
      </c>
      <c r="B18" s="179" t="s">
        <v>3</v>
      </c>
      <c r="C18" s="180" t="s">
        <v>4</v>
      </c>
      <c r="D18" s="181" t="s">
        <v>5</v>
      </c>
      <c r="E18" s="5" t="s">
        <v>28</v>
      </c>
      <c r="F18" s="5" t="s">
        <v>34</v>
      </c>
      <c r="G18" s="47" t="s">
        <v>27</v>
      </c>
      <c r="H18" s="48" t="s">
        <v>42</v>
      </c>
      <c r="I18" s="48" t="s">
        <v>14</v>
      </c>
      <c r="J18" s="18" t="s">
        <v>27</v>
      </c>
      <c r="K18" s="187" t="s">
        <v>64</v>
      </c>
      <c r="L18" s="188" t="s">
        <v>6</v>
      </c>
      <c r="M18" s="12" t="s">
        <v>14</v>
      </c>
      <c r="N18" s="21" t="s">
        <v>1</v>
      </c>
    </row>
    <row r="19" spans="1:14" x14ac:dyDescent="0.3">
      <c r="A19" s="152">
        <v>3</v>
      </c>
      <c r="B19" s="8"/>
      <c r="C19" s="8"/>
      <c r="D19" s="9"/>
      <c r="E19" s="61" t="str">
        <f t="shared" ref="E19:E20" si="1">IF(ISBLANK(D19), "", DATEDIF(D19,"1.9.2022","Y"))</f>
        <v/>
      </c>
      <c r="F19" s="142">
        <f>SUM(E19:E20)</f>
        <v>0</v>
      </c>
      <c r="G19" s="99" t="str">
        <f>$J$19</f>
        <v/>
      </c>
      <c r="H19" s="100">
        <f>$K$19</f>
        <v>0</v>
      </c>
      <c r="I19" s="101" t="str">
        <f>$M$19</f>
        <v>0,00 €</v>
      </c>
      <c r="J19" s="144" t="str">
        <f>IF(AND(F19&gt;=1,F19&lt;=18),"CHILDREN",IF(AND(F19&gt;=19,F19&lt;=24),"CADET",IF(AND(F19&gt;=25,F19&lt;=30),"JUNIOR",IF(F19&gt;=31,"SENIOR",""))))</f>
        <v/>
      </c>
      <c r="K19" s="146"/>
      <c r="L19" s="148">
        <v>0</v>
      </c>
      <c r="M19" s="150" t="str">
        <f>IF(F19&gt;=0,IFERROR(VLOOKUP(K19,VALUES!$A$17:$B$19,2,FALSE),"0,00 €"))</f>
        <v>0,00 €</v>
      </c>
      <c r="N19" s="110"/>
    </row>
    <row r="20" spans="1:14" ht="17.25" thickBot="1" x14ac:dyDescent="0.35">
      <c r="A20" s="153"/>
      <c r="B20" s="96"/>
      <c r="C20" s="96"/>
      <c r="D20" s="97"/>
      <c r="E20" s="98" t="str">
        <f t="shared" si="1"/>
        <v/>
      </c>
      <c r="F20" s="143"/>
      <c r="G20" s="105"/>
      <c r="H20" s="106"/>
      <c r="I20" s="107"/>
      <c r="J20" s="145"/>
      <c r="K20" s="147"/>
      <c r="L20" s="149"/>
      <c r="M20" s="151"/>
      <c r="N20" s="111"/>
    </row>
    <row r="21" spans="1:14" ht="17.25" thickBot="1" x14ac:dyDescent="0.35">
      <c r="A21" s="108"/>
      <c r="B21" s="108"/>
      <c r="C21" s="108"/>
      <c r="D21" s="108"/>
      <c r="E21" s="109"/>
      <c r="F21" s="109"/>
      <c r="G21" s="109"/>
      <c r="H21" s="109"/>
      <c r="I21" s="109"/>
      <c r="J21" s="108"/>
      <c r="K21" s="108"/>
      <c r="L21" s="108"/>
      <c r="M21" s="108"/>
      <c r="N21" s="108"/>
    </row>
    <row r="22" spans="1:14" ht="24.75" thickBot="1" x14ac:dyDescent="0.35">
      <c r="A22" s="4" t="s">
        <v>2</v>
      </c>
      <c r="B22" s="179" t="s">
        <v>3</v>
      </c>
      <c r="C22" s="180" t="s">
        <v>4</v>
      </c>
      <c r="D22" s="181" t="s">
        <v>5</v>
      </c>
      <c r="E22" s="5" t="s">
        <v>28</v>
      </c>
      <c r="F22" s="5" t="s">
        <v>34</v>
      </c>
      <c r="G22" s="47" t="s">
        <v>27</v>
      </c>
      <c r="H22" s="48" t="s">
        <v>42</v>
      </c>
      <c r="I22" s="48" t="s">
        <v>14</v>
      </c>
      <c r="J22" s="18" t="s">
        <v>27</v>
      </c>
      <c r="K22" s="187" t="s">
        <v>64</v>
      </c>
      <c r="L22" s="188" t="s">
        <v>6</v>
      </c>
      <c r="M22" s="12" t="s">
        <v>14</v>
      </c>
      <c r="N22" s="21" t="s">
        <v>1</v>
      </c>
    </row>
    <row r="23" spans="1:14" x14ac:dyDescent="0.3">
      <c r="A23" s="152">
        <v>4</v>
      </c>
      <c r="B23" s="8"/>
      <c r="C23" s="8"/>
      <c r="D23" s="9"/>
      <c r="E23" s="61" t="str">
        <f t="shared" ref="E23:E24" si="2">IF(ISBLANK(D23), "", DATEDIF(D23,"1.9.2022","Y"))</f>
        <v/>
      </c>
      <c r="F23" s="142">
        <f>SUM(E23:E24)</f>
        <v>0</v>
      </c>
      <c r="G23" s="99" t="str">
        <f>$J$23</f>
        <v/>
      </c>
      <c r="H23" s="100">
        <f>$K$23</f>
        <v>0</v>
      </c>
      <c r="I23" s="101" t="str">
        <f>$M$23</f>
        <v>0,00 €</v>
      </c>
      <c r="J23" s="144" t="str">
        <f>IF(AND(F23&gt;=1,F23&lt;=18),"CHILDREN",IF(AND(F23&gt;=19,F23&lt;=24),"CADET",IF(AND(F23&gt;=25,F23&lt;=30),"JUNIOR",IF(F23&gt;=31,"SENIOR",""))))</f>
        <v/>
      </c>
      <c r="K23" s="146"/>
      <c r="L23" s="148">
        <v>0</v>
      </c>
      <c r="M23" s="150" t="str">
        <f>IF(F23&gt;=0,IFERROR(VLOOKUP(K23,VALUES!$A$17:$B$19,2,FALSE),"0,00 €"))</f>
        <v>0,00 €</v>
      </c>
      <c r="N23" s="110"/>
    </row>
    <row r="24" spans="1:14" ht="17.25" thickBot="1" x14ac:dyDescent="0.35">
      <c r="A24" s="153"/>
      <c r="B24" s="96"/>
      <c r="C24" s="96"/>
      <c r="D24" s="9"/>
      <c r="E24" s="98" t="str">
        <f t="shared" si="2"/>
        <v/>
      </c>
      <c r="F24" s="143"/>
      <c r="G24" s="105"/>
      <c r="H24" s="106"/>
      <c r="I24" s="107"/>
      <c r="J24" s="145"/>
      <c r="K24" s="147"/>
      <c r="L24" s="149"/>
      <c r="M24" s="151"/>
      <c r="N24" s="111"/>
    </row>
    <row r="25" spans="1:14" ht="17.25" thickBot="1" x14ac:dyDescent="0.35">
      <c r="A25" s="108"/>
      <c r="B25" s="108"/>
      <c r="C25" s="108"/>
      <c r="D25" s="108"/>
      <c r="E25" s="109"/>
      <c r="F25" s="109"/>
      <c r="G25" s="109"/>
      <c r="H25" s="109"/>
      <c r="I25" s="109"/>
      <c r="J25" s="108"/>
      <c r="K25" s="108"/>
      <c r="L25" s="108"/>
      <c r="M25" s="108"/>
      <c r="N25" s="108"/>
    </row>
    <row r="26" spans="1:14" ht="24.75" thickBot="1" x14ac:dyDescent="0.35">
      <c r="A26" s="4" t="s">
        <v>2</v>
      </c>
      <c r="B26" s="179" t="s">
        <v>3</v>
      </c>
      <c r="C26" s="180" t="s">
        <v>4</v>
      </c>
      <c r="D26" s="181" t="s">
        <v>5</v>
      </c>
      <c r="E26" s="5" t="s">
        <v>28</v>
      </c>
      <c r="F26" s="5" t="s">
        <v>34</v>
      </c>
      <c r="G26" s="47" t="s">
        <v>27</v>
      </c>
      <c r="H26" s="48" t="s">
        <v>42</v>
      </c>
      <c r="I26" s="48" t="s">
        <v>14</v>
      </c>
      <c r="J26" s="18" t="s">
        <v>27</v>
      </c>
      <c r="K26" s="187" t="s">
        <v>64</v>
      </c>
      <c r="L26" s="188" t="s">
        <v>6</v>
      </c>
      <c r="M26" s="12" t="s">
        <v>14</v>
      </c>
      <c r="N26" s="21" t="s">
        <v>1</v>
      </c>
    </row>
    <row r="27" spans="1:14" x14ac:dyDescent="0.3">
      <c r="A27" s="152">
        <v>5</v>
      </c>
      <c r="B27" s="8"/>
      <c r="C27" s="8"/>
      <c r="D27" s="9"/>
      <c r="E27" s="61" t="str">
        <f t="shared" ref="E27:E28" si="3">IF(ISBLANK(D27), "", DATEDIF(D27,"1.9.2022","Y"))</f>
        <v/>
      </c>
      <c r="F27" s="142">
        <f>SUM(E27:E28)</f>
        <v>0</v>
      </c>
      <c r="G27" s="99" t="str">
        <f>$J$27</f>
        <v/>
      </c>
      <c r="H27" s="100">
        <f>$K$27</f>
        <v>0</v>
      </c>
      <c r="I27" s="101" t="str">
        <f>$M$27</f>
        <v>0,00 €</v>
      </c>
      <c r="J27" s="144" t="str">
        <f>IF(AND(F27&gt;=1,F27&lt;=18),"CHILDREN",IF(AND(F27&gt;=19,F27&lt;=24),"CADET",IF(AND(F27&gt;=25,F27&lt;=30),"JUNIOR",IF(F27&gt;=31,"SENIOR",""))))</f>
        <v/>
      </c>
      <c r="K27" s="146"/>
      <c r="L27" s="148">
        <v>0</v>
      </c>
      <c r="M27" s="150" t="str">
        <f>IF(F27&gt;=0,IFERROR(VLOOKUP(K27,VALUES!$A$17:$B$19,2,FALSE),"0,00 €"))</f>
        <v>0,00 €</v>
      </c>
      <c r="N27" s="110"/>
    </row>
    <row r="28" spans="1:14" ht="17.25" thickBot="1" x14ac:dyDescent="0.35">
      <c r="A28" s="153"/>
      <c r="B28" s="96"/>
      <c r="C28" s="96"/>
      <c r="D28" s="97"/>
      <c r="E28" s="98" t="str">
        <f t="shared" si="3"/>
        <v/>
      </c>
      <c r="F28" s="143"/>
      <c r="G28" s="105"/>
      <c r="H28" s="106"/>
      <c r="I28" s="107"/>
      <c r="J28" s="145"/>
      <c r="K28" s="147"/>
      <c r="L28" s="149"/>
      <c r="M28" s="151"/>
      <c r="N28" s="111"/>
    </row>
    <row r="29" spans="1:14" ht="17.25" thickBot="1" x14ac:dyDescent="0.35">
      <c r="A29" s="108"/>
      <c r="B29" s="108"/>
      <c r="C29" s="108"/>
      <c r="D29" s="108"/>
      <c r="E29" s="109"/>
      <c r="F29" s="109"/>
      <c r="G29" s="109"/>
      <c r="H29" s="109"/>
      <c r="I29" s="109"/>
      <c r="J29" s="108"/>
      <c r="K29" s="108"/>
      <c r="L29" s="108"/>
      <c r="M29" s="108"/>
      <c r="N29" s="108"/>
    </row>
    <row r="30" spans="1:14" ht="24.75" thickBot="1" x14ac:dyDescent="0.35">
      <c r="A30" s="4" t="s">
        <v>2</v>
      </c>
      <c r="B30" s="179" t="s">
        <v>3</v>
      </c>
      <c r="C30" s="180" t="s">
        <v>4</v>
      </c>
      <c r="D30" s="181" t="s">
        <v>5</v>
      </c>
      <c r="E30" s="5" t="s">
        <v>28</v>
      </c>
      <c r="F30" s="5" t="s">
        <v>34</v>
      </c>
      <c r="G30" s="47" t="s">
        <v>27</v>
      </c>
      <c r="H30" s="48" t="s">
        <v>42</v>
      </c>
      <c r="I30" s="48" t="s">
        <v>14</v>
      </c>
      <c r="J30" s="18" t="s">
        <v>27</v>
      </c>
      <c r="K30" s="187" t="s">
        <v>64</v>
      </c>
      <c r="L30" s="188" t="s">
        <v>6</v>
      </c>
      <c r="M30" s="12" t="s">
        <v>14</v>
      </c>
      <c r="N30" s="21" t="s">
        <v>1</v>
      </c>
    </row>
    <row r="31" spans="1:14" x14ac:dyDescent="0.3">
      <c r="A31" s="152">
        <v>6</v>
      </c>
      <c r="B31" s="8"/>
      <c r="C31" s="8"/>
      <c r="D31" s="9"/>
      <c r="E31" s="61" t="str">
        <f t="shared" ref="E31:E32" si="4">IF(ISBLANK(D31), "", DATEDIF(D31,"1.9.2022","Y"))</f>
        <v/>
      </c>
      <c r="F31" s="142">
        <f>SUM(E31:E32)</f>
        <v>0</v>
      </c>
      <c r="G31" s="99" t="str">
        <f>$J$31</f>
        <v/>
      </c>
      <c r="H31" s="100">
        <f>$K$31</f>
        <v>0</v>
      </c>
      <c r="I31" s="101" t="str">
        <f>$M$31</f>
        <v>0,00 €</v>
      </c>
      <c r="J31" s="144" t="str">
        <f>IF(AND(F31&gt;=1,F31&lt;=18),"CHILDREN",IF(AND(F31&gt;=19,F31&lt;=24),"CADET",IF(AND(F31&gt;=25,F31&lt;=30),"JUNIOR",IF(F31&gt;=31,"SENIOR",""))))</f>
        <v/>
      </c>
      <c r="K31" s="146"/>
      <c r="L31" s="148">
        <v>0</v>
      </c>
      <c r="M31" s="150" t="str">
        <f>IF(F31&gt;=0,IFERROR(VLOOKUP(K31,VALUES!$A$17:$B$19,2,FALSE),"0,00 €"))</f>
        <v>0,00 €</v>
      </c>
      <c r="N31" s="110"/>
    </row>
    <row r="32" spans="1:14" ht="17.25" thickBot="1" x14ac:dyDescent="0.35">
      <c r="A32" s="153"/>
      <c r="B32" s="96"/>
      <c r="C32" s="96"/>
      <c r="D32" s="97"/>
      <c r="E32" s="98" t="str">
        <f t="shared" si="4"/>
        <v/>
      </c>
      <c r="F32" s="143"/>
      <c r="G32" s="105"/>
      <c r="H32" s="106"/>
      <c r="I32" s="107"/>
      <c r="J32" s="145"/>
      <c r="K32" s="147"/>
      <c r="L32" s="149"/>
      <c r="M32" s="151"/>
      <c r="N32" s="111"/>
    </row>
    <row r="33" spans="1:14" ht="17.25" thickBot="1" x14ac:dyDescent="0.35">
      <c r="A33" s="108"/>
      <c r="B33" s="108"/>
      <c r="C33" s="108"/>
      <c r="D33" s="108"/>
      <c r="E33" s="109"/>
      <c r="F33" s="109"/>
      <c r="G33" s="109"/>
      <c r="H33" s="109"/>
      <c r="I33" s="109"/>
      <c r="J33" s="108"/>
      <c r="K33" s="108"/>
      <c r="L33" s="108"/>
      <c r="M33" s="108"/>
      <c r="N33" s="108"/>
    </row>
    <row r="34" spans="1:14" ht="24.75" thickBot="1" x14ac:dyDescent="0.35">
      <c r="A34" s="4" t="s">
        <v>2</v>
      </c>
      <c r="B34" s="179" t="s">
        <v>3</v>
      </c>
      <c r="C34" s="180" t="s">
        <v>4</v>
      </c>
      <c r="D34" s="181" t="s">
        <v>5</v>
      </c>
      <c r="E34" s="5" t="s">
        <v>28</v>
      </c>
      <c r="F34" s="5" t="s">
        <v>34</v>
      </c>
      <c r="G34" s="47" t="s">
        <v>27</v>
      </c>
      <c r="H34" s="48" t="s">
        <v>42</v>
      </c>
      <c r="I34" s="48" t="s">
        <v>14</v>
      </c>
      <c r="J34" s="18" t="s">
        <v>27</v>
      </c>
      <c r="K34" s="187" t="s">
        <v>64</v>
      </c>
      <c r="L34" s="188" t="s">
        <v>6</v>
      </c>
      <c r="M34" s="12" t="s">
        <v>14</v>
      </c>
      <c r="N34" s="21" t="s">
        <v>1</v>
      </c>
    </row>
    <row r="35" spans="1:14" x14ac:dyDescent="0.3">
      <c r="A35" s="152">
        <v>7</v>
      </c>
      <c r="B35" s="8"/>
      <c r="C35" s="8"/>
      <c r="D35" s="9"/>
      <c r="E35" s="61" t="str">
        <f t="shared" ref="E35:E36" si="5">IF(ISBLANK(D35), "", DATEDIF(D35,"1.9.2022","Y"))</f>
        <v/>
      </c>
      <c r="F35" s="142">
        <f>SUM(E35:E36)</f>
        <v>0</v>
      </c>
      <c r="G35" s="99" t="str">
        <f>$J$35</f>
        <v/>
      </c>
      <c r="H35" s="100">
        <f>$K$35</f>
        <v>0</v>
      </c>
      <c r="I35" s="101" t="str">
        <f>$M$35</f>
        <v>0,00 €</v>
      </c>
      <c r="J35" s="144" t="str">
        <f>IF(AND(F35&gt;=1,F35&lt;=18),"CHILDREN",IF(AND(F35&gt;=19,F35&lt;=24),"CADET",IF(AND(F35&gt;=25,F35&lt;=30),"JUNIOR",IF(F35&gt;=31,"SENIOR",""))))</f>
        <v/>
      </c>
      <c r="K35" s="146"/>
      <c r="L35" s="148">
        <v>0</v>
      </c>
      <c r="M35" s="150" t="str">
        <f>IF(F35&gt;=0,IFERROR(VLOOKUP(K35,VALUES!$A$17:$B$19,2,FALSE),"0,00 €"))</f>
        <v>0,00 €</v>
      </c>
      <c r="N35" s="110"/>
    </row>
    <row r="36" spans="1:14" ht="17.25" thickBot="1" x14ac:dyDescent="0.35">
      <c r="A36" s="153"/>
      <c r="B36" s="96"/>
      <c r="C36" s="96"/>
      <c r="D36" s="97"/>
      <c r="E36" s="98" t="str">
        <f t="shared" si="5"/>
        <v/>
      </c>
      <c r="F36" s="143"/>
      <c r="G36" s="105"/>
      <c r="H36" s="106"/>
      <c r="I36" s="107"/>
      <c r="J36" s="145"/>
      <c r="K36" s="147"/>
      <c r="L36" s="149"/>
      <c r="M36" s="151"/>
      <c r="N36" s="111"/>
    </row>
    <row r="37" spans="1:14" ht="17.25" thickBot="1" x14ac:dyDescent="0.35">
      <c r="A37" s="108"/>
      <c r="B37" s="108"/>
      <c r="C37" s="108"/>
      <c r="D37" s="108"/>
      <c r="E37" s="109"/>
      <c r="F37" s="109"/>
      <c r="G37" s="109"/>
      <c r="H37" s="109"/>
      <c r="I37" s="109"/>
      <c r="J37" s="108"/>
      <c r="K37" s="108"/>
      <c r="L37" s="108"/>
      <c r="M37" s="108"/>
      <c r="N37" s="108"/>
    </row>
    <row r="38" spans="1:14" ht="24.75" thickBot="1" x14ac:dyDescent="0.35">
      <c r="A38" s="4" t="s">
        <v>2</v>
      </c>
      <c r="B38" s="179" t="s">
        <v>3</v>
      </c>
      <c r="C38" s="180" t="s">
        <v>4</v>
      </c>
      <c r="D38" s="181" t="s">
        <v>5</v>
      </c>
      <c r="E38" s="5" t="s">
        <v>28</v>
      </c>
      <c r="F38" s="5" t="s">
        <v>34</v>
      </c>
      <c r="G38" s="47" t="s">
        <v>27</v>
      </c>
      <c r="H38" s="48" t="s">
        <v>42</v>
      </c>
      <c r="I38" s="48" t="s">
        <v>14</v>
      </c>
      <c r="J38" s="18" t="s">
        <v>27</v>
      </c>
      <c r="K38" s="187" t="s">
        <v>64</v>
      </c>
      <c r="L38" s="188" t="s">
        <v>6</v>
      </c>
      <c r="M38" s="12" t="s">
        <v>14</v>
      </c>
      <c r="N38" s="21" t="s">
        <v>1</v>
      </c>
    </row>
    <row r="39" spans="1:14" x14ac:dyDescent="0.3">
      <c r="A39" s="152">
        <v>8</v>
      </c>
      <c r="B39" s="8"/>
      <c r="C39" s="8"/>
      <c r="D39" s="9"/>
      <c r="E39" s="61" t="str">
        <f t="shared" ref="E39:E40" si="6">IF(ISBLANK(D39), "", DATEDIF(D39,"1.9.2022","Y"))</f>
        <v/>
      </c>
      <c r="F39" s="142">
        <f>SUM(E39:E40)</f>
        <v>0</v>
      </c>
      <c r="G39" s="99" t="str">
        <f>$J$39</f>
        <v/>
      </c>
      <c r="H39" s="100">
        <f>$K$39</f>
        <v>0</v>
      </c>
      <c r="I39" s="101" t="str">
        <f>$M$39</f>
        <v>0,00 €</v>
      </c>
      <c r="J39" s="144" t="str">
        <f>IF(AND(F39&gt;=1,F39&lt;=18),"CHILDREN",IF(AND(F39&gt;=19,F39&lt;=24),"CADET",IF(AND(F39&gt;=25,F39&lt;=30),"JUNIOR",IF(F39&gt;=31,"SENIOR",""))))</f>
        <v/>
      </c>
      <c r="K39" s="146"/>
      <c r="L39" s="148">
        <v>0</v>
      </c>
      <c r="M39" s="150" t="str">
        <f>IF(F39&gt;=0,IFERROR(VLOOKUP(K39,VALUES!$A$17:$B$19,2,FALSE),"0,00 €"))</f>
        <v>0,00 €</v>
      </c>
      <c r="N39" s="110"/>
    </row>
    <row r="40" spans="1:14" ht="17.25" thickBot="1" x14ac:dyDescent="0.35">
      <c r="A40" s="153"/>
      <c r="B40" s="96"/>
      <c r="C40" s="96"/>
      <c r="D40" s="97"/>
      <c r="E40" s="98" t="str">
        <f t="shared" si="6"/>
        <v/>
      </c>
      <c r="F40" s="143"/>
      <c r="G40" s="105"/>
      <c r="H40" s="106"/>
      <c r="I40" s="107"/>
      <c r="J40" s="145"/>
      <c r="K40" s="147"/>
      <c r="L40" s="149"/>
      <c r="M40" s="151"/>
      <c r="N40" s="111"/>
    </row>
    <row r="41" spans="1:14" ht="17.25" thickBot="1" x14ac:dyDescent="0.35">
      <c r="A41" s="108"/>
      <c r="B41" s="108"/>
      <c r="C41" s="108"/>
      <c r="D41" s="108"/>
      <c r="E41" s="109"/>
      <c r="F41" s="109"/>
      <c r="G41" s="109"/>
      <c r="H41" s="109"/>
      <c r="I41" s="109"/>
      <c r="J41" s="108"/>
      <c r="K41" s="108"/>
      <c r="L41" s="108"/>
      <c r="M41" s="108"/>
      <c r="N41" s="108"/>
    </row>
    <row r="42" spans="1:14" ht="24.75" thickBot="1" x14ac:dyDescent="0.35">
      <c r="A42" s="4" t="s">
        <v>2</v>
      </c>
      <c r="B42" s="179" t="s">
        <v>3</v>
      </c>
      <c r="C42" s="180" t="s">
        <v>4</v>
      </c>
      <c r="D42" s="181" t="s">
        <v>5</v>
      </c>
      <c r="E42" s="5" t="s">
        <v>28</v>
      </c>
      <c r="F42" s="5" t="s">
        <v>34</v>
      </c>
      <c r="G42" s="47" t="s">
        <v>27</v>
      </c>
      <c r="H42" s="48" t="s">
        <v>42</v>
      </c>
      <c r="I42" s="48" t="s">
        <v>14</v>
      </c>
      <c r="J42" s="18" t="s">
        <v>27</v>
      </c>
      <c r="K42" s="187" t="s">
        <v>64</v>
      </c>
      <c r="L42" s="188" t="s">
        <v>6</v>
      </c>
      <c r="M42" s="12" t="s">
        <v>14</v>
      </c>
      <c r="N42" s="21" t="s">
        <v>1</v>
      </c>
    </row>
    <row r="43" spans="1:14" x14ac:dyDescent="0.3">
      <c r="A43" s="152">
        <v>9</v>
      </c>
      <c r="B43" s="8"/>
      <c r="C43" s="8"/>
      <c r="D43" s="9"/>
      <c r="E43" s="61" t="str">
        <f>IF(ISBLANK(D43), "", DATEDIF(D43,"1.9.2022","Y"))</f>
        <v/>
      </c>
      <c r="F43" s="142">
        <f>SUM(E43:E44)</f>
        <v>0</v>
      </c>
      <c r="G43" s="99" t="str">
        <f>$J$43</f>
        <v/>
      </c>
      <c r="H43" s="100">
        <f>$K$43</f>
        <v>0</v>
      </c>
      <c r="I43" s="101" t="str">
        <f>$M$43</f>
        <v>0,00 €</v>
      </c>
      <c r="J43" s="144" t="str">
        <f>IF(AND(F43&gt;=1,F43&lt;=18),"CHILDREN",IF(AND(F43&gt;=19,F43&lt;=24),"CADET",IF(AND(F43&gt;=25,F43&lt;=30),"JUNIOR",IF(F43&gt;=31,"SENIOR",""))))</f>
        <v/>
      </c>
      <c r="K43" s="146"/>
      <c r="L43" s="148">
        <v>0</v>
      </c>
      <c r="M43" s="150" t="str">
        <f>IF(F43&gt;=0,IFERROR(VLOOKUP(K43,VALUES!$A$17:$B$19,2,FALSE),"0,00 €"))</f>
        <v>0,00 €</v>
      </c>
      <c r="N43" s="110"/>
    </row>
    <row r="44" spans="1:14" ht="17.25" thickBot="1" x14ac:dyDescent="0.35">
      <c r="A44" s="153"/>
      <c r="B44" s="96"/>
      <c r="C44" s="96"/>
      <c r="D44" s="97"/>
      <c r="E44" s="98" t="str">
        <f>IF(ISBLANK(D44), "", DATEDIF(D44,"1.9.2022","Y"))</f>
        <v/>
      </c>
      <c r="F44" s="143"/>
      <c r="G44" s="105"/>
      <c r="H44" s="106"/>
      <c r="I44" s="107"/>
      <c r="J44" s="145"/>
      <c r="K44" s="147"/>
      <c r="L44" s="149"/>
      <c r="M44" s="151"/>
      <c r="N44" s="111"/>
    </row>
    <row r="45" spans="1:14" ht="17.25" thickBot="1" x14ac:dyDescent="0.35">
      <c r="A45" s="108"/>
      <c r="B45" s="108"/>
      <c r="C45" s="108"/>
      <c r="D45" s="108"/>
      <c r="E45" s="109"/>
      <c r="F45" s="109"/>
      <c r="G45" s="109"/>
      <c r="H45" s="109"/>
      <c r="I45" s="109"/>
      <c r="J45" s="108"/>
      <c r="K45" s="108"/>
      <c r="L45" s="108"/>
      <c r="M45" s="108"/>
      <c r="N45" s="108"/>
    </row>
    <row r="46" spans="1:14" ht="24.75" thickBot="1" x14ac:dyDescent="0.35">
      <c r="A46" s="4" t="s">
        <v>2</v>
      </c>
      <c r="B46" s="179" t="s">
        <v>3</v>
      </c>
      <c r="C46" s="180" t="s">
        <v>4</v>
      </c>
      <c r="D46" s="181" t="s">
        <v>5</v>
      </c>
      <c r="E46" s="5" t="s">
        <v>28</v>
      </c>
      <c r="F46" s="5" t="s">
        <v>34</v>
      </c>
      <c r="G46" s="47" t="s">
        <v>27</v>
      </c>
      <c r="H46" s="48" t="s">
        <v>42</v>
      </c>
      <c r="I46" s="48" t="s">
        <v>14</v>
      </c>
      <c r="J46" s="18" t="s">
        <v>27</v>
      </c>
      <c r="K46" s="187" t="s">
        <v>64</v>
      </c>
      <c r="L46" s="188" t="s">
        <v>6</v>
      </c>
      <c r="M46" s="12" t="s">
        <v>14</v>
      </c>
      <c r="N46" s="21" t="s">
        <v>1</v>
      </c>
    </row>
    <row r="47" spans="1:14" x14ac:dyDescent="0.3">
      <c r="A47" s="152">
        <v>10</v>
      </c>
      <c r="B47" s="8"/>
      <c r="C47" s="8"/>
      <c r="D47" s="9"/>
      <c r="E47" s="61" t="str">
        <f t="shared" ref="E47:E48" si="7">IF(ISBLANK(D47), "", DATEDIF(D47,"1.9.2022","Y"))</f>
        <v/>
      </c>
      <c r="F47" s="142">
        <f>SUM(E47:E48)</f>
        <v>0</v>
      </c>
      <c r="G47" s="99" t="str">
        <f>$J$47</f>
        <v/>
      </c>
      <c r="H47" s="100">
        <f>$K$47</f>
        <v>0</v>
      </c>
      <c r="I47" s="101" t="str">
        <f>$M$47</f>
        <v>0,00 €</v>
      </c>
      <c r="J47" s="144" t="str">
        <f>IF(AND(F47&gt;=1,F47&lt;=18),"CHILDREN",IF(AND(F47&gt;=19,F47&lt;=24),"CADET",IF(AND(F47&gt;=25,F47&lt;=30),"JUNIOR",IF(F47&gt;=31,"SENIOR",""))))</f>
        <v/>
      </c>
      <c r="K47" s="146"/>
      <c r="L47" s="148">
        <v>0</v>
      </c>
      <c r="M47" s="150" t="str">
        <f>IF(F47&gt;=0,IFERROR(VLOOKUP(K47,VALUES!$A$17:$B$19,2,FALSE),"0,00 €"))</f>
        <v>0,00 €</v>
      </c>
      <c r="N47" s="110"/>
    </row>
    <row r="48" spans="1:14" ht="17.25" thickBot="1" x14ac:dyDescent="0.35">
      <c r="A48" s="153"/>
      <c r="B48" s="96"/>
      <c r="C48" s="96"/>
      <c r="D48" s="97"/>
      <c r="E48" s="98" t="str">
        <f t="shared" si="7"/>
        <v/>
      </c>
      <c r="F48" s="143"/>
      <c r="G48" s="105"/>
      <c r="H48" s="106"/>
      <c r="I48" s="107"/>
      <c r="J48" s="145"/>
      <c r="K48" s="147"/>
      <c r="L48" s="149"/>
      <c r="M48" s="151"/>
      <c r="N48" s="111"/>
    </row>
    <row r="49" spans="1:14" ht="17.25" thickBot="1" x14ac:dyDescent="0.35">
      <c r="A49" s="108"/>
      <c r="B49" s="108"/>
      <c r="C49" s="108"/>
      <c r="D49" s="108"/>
      <c r="E49" s="109"/>
      <c r="F49" s="109"/>
      <c r="G49" s="109"/>
      <c r="H49" s="109"/>
      <c r="I49" s="109"/>
      <c r="J49" s="108"/>
      <c r="K49" s="108"/>
      <c r="L49" s="108"/>
      <c r="M49" s="108"/>
      <c r="N49" s="108"/>
    </row>
    <row r="50" spans="1:14" ht="24.75" thickBot="1" x14ac:dyDescent="0.35">
      <c r="A50" s="4" t="s">
        <v>2</v>
      </c>
      <c r="B50" s="179" t="s">
        <v>3</v>
      </c>
      <c r="C50" s="180" t="s">
        <v>4</v>
      </c>
      <c r="D50" s="181" t="s">
        <v>5</v>
      </c>
      <c r="E50" s="5" t="s">
        <v>28</v>
      </c>
      <c r="F50" s="5" t="s">
        <v>34</v>
      </c>
      <c r="G50" s="47" t="s">
        <v>27</v>
      </c>
      <c r="H50" s="48" t="s">
        <v>42</v>
      </c>
      <c r="I50" s="48" t="s">
        <v>14</v>
      </c>
      <c r="J50" s="18" t="s">
        <v>27</v>
      </c>
      <c r="K50" s="187" t="s">
        <v>64</v>
      </c>
      <c r="L50" s="188" t="s">
        <v>6</v>
      </c>
      <c r="M50" s="12" t="s">
        <v>14</v>
      </c>
      <c r="N50" s="21" t="s">
        <v>1</v>
      </c>
    </row>
    <row r="51" spans="1:14" x14ac:dyDescent="0.3">
      <c r="A51" s="152">
        <v>11</v>
      </c>
      <c r="B51" s="8"/>
      <c r="C51" s="8"/>
      <c r="D51" s="9"/>
      <c r="E51" s="61" t="str">
        <f t="shared" ref="E51:E52" si="8">IF(ISBLANK(D51), "", DATEDIF(D51,"1.9.2022","Y"))</f>
        <v/>
      </c>
      <c r="F51" s="142">
        <f>SUM(E51:E52)</f>
        <v>0</v>
      </c>
      <c r="G51" s="99" t="str">
        <f>$J$51</f>
        <v/>
      </c>
      <c r="H51" s="100">
        <f>$K$51</f>
        <v>0</v>
      </c>
      <c r="I51" s="101" t="str">
        <f>$M$51</f>
        <v>0,00 €</v>
      </c>
      <c r="J51" s="144" t="str">
        <f>IF(AND(F51&gt;=1,F51&lt;=18),"CHILDREN",IF(AND(F51&gt;=19,F51&lt;=24),"CADET",IF(AND(F51&gt;=25,F51&lt;=30),"JUNIOR",IF(F51&gt;=31,"SENIOR",""))))</f>
        <v/>
      </c>
      <c r="K51" s="146"/>
      <c r="L51" s="148">
        <v>0</v>
      </c>
      <c r="M51" s="150" t="str">
        <f>IF(F51&gt;=0,IFERROR(VLOOKUP(K51,VALUES!$A$17:$B$19,2,FALSE),"0,00 €"))</f>
        <v>0,00 €</v>
      </c>
      <c r="N51" s="110"/>
    </row>
    <row r="52" spans="1:14" ht="17.25" thickBot="1" x14ac:dyDescent="0.35">
      <c r="A52" s="153"/>
      <c r="B52" s="96"/>
      <c r="C52" s="96"/>
      <c r="D52" s="97"/>
      <c r="E52" s="98" t="str">
        <f t="shared" si="8"/>
        <v/>
      </c>
      <c r="F52" s="143"/>
      <c r="G52" s="105"/>
      <c r="H52" s="106"/>
      <c r="I52" s="107"/>
      <c r="J52" s="145"/>
      <c r="K52" s="147"/>
      <c r="L52" s="149"/>
      <c r="M52" s="151"/>
      <c r="N52" s="111"/>
    </row>
    <row r="53" spans="1:14" ht="17.25" thickBot="1" x14ac:dyDescent="0.35">
      <c r="A53" s="108"/>
      <c r="B53" s="108"/>
      <c r="C53" s="108"/>
      <c r="D53" s="108"/>
      <c r="E53" s="109"/>
      <c r="F53" s="109"/>
      <c r="G53" s="109"/>
      <c r="H53" s="109"/>
      <c r="I53" s="109"/>
      <c r="J53" s="108"/>
      <c r="K53" s="108"/>
      <c r="L53" s="108"/>
      <c r="M53" s="108"/>
      <c r="N53" s="108"/>
    </row>
    <row r="54" spans="1:14" ht="24.75" thickBot="1" x14ac:dyDescent="0.35">
      <c r="A54" s="4" t="s">
        <v>2</v>
      </c>
      <c r="B54" s="179" t="s">
        <v>3</v>
      </c>
      <c r="C54" s="180" t="s">
        <v>4</v>
      </c>
      <c r="D54" s="181" t="s">
        <v>5</v>
      </c>
      <c r="E54" s="5" t="s">
        <v>28</v>
      </c>
      <c r="F54" s="5" t="s">
        <v>34</v>
      </c>
      <c r="G54" s="47" t="s">
        <v>27</v>
      </c>
      <c r="H54" s="48" t="s">
        <v>42</v>
      </c>
      <c r="I54" s="48" t="s">
        <v>14</v>
      </c>
      <c r="J54" s="18" t="s">
        <v>27</v>
      </c>
      <c r="K54" s="187" t="s">
        <v>64</v>
      </c>
      <c r="L54" s="188" t="s">
        <v>6</v>
      </c>
      <c r="M54" s="12" t="s">
        <v>14</v>
      </c>
      <c r="N54" s="21" t="s">
        <v>1</v>
      </c>
    </row>
    <row r="55" spans="1:14" x14ac:dyDescent="0.3">
      <c r="A55" s="152">
        <v>12</v>
      </c>
      <c r="B55" s="8"/>
      <c r="C55" s="8"/>
      <c r="D55" s="9"/>
      <c r="E55" s="61" t="str">
        <f t="shared" ref="E55:E56" si="9">IF(ISBLANK(D55), "", DATEDIF(D55,"1.9.2022","Y"))</f>
        <v/>
      </c>
      <c r="F55" s="142">
        <f>SUM(E55:E56)</f>
        <v>0</v>
      </c>
      <c r="G55" s="99" t="str">
        <f>$J$55</f>
        <v/>
      </c>
      <c r="H55" s="100">
        <f>$K$55</f>
        <v>0</v>
      </c>
      <c r="I55" s="101" t="str">
        <f>$M$55</f>
        <v>0,00 €</v>
      </c>
      <c r="J55" s="144" t="str">
        <f>IF(AND(F55&gt;=1,F55&lt;=18),"CHILDREN",IF(AND(F55&gt;=19,F55&lt;=24),"CADET",IF(AND(F55&gt;=25,F55&lt;=30),"JUNIOR",IF(F55&gt;=31,"SENIOR",""))))</f>
        <v/>
      </c>
      <c r="K55" s="146"/>
      <c r="L55" s="148">
        <v>0</v>
      </c>
      <c r="M55" s="150" t="str">
        <f>IF(F55&gt;=0,IFERROR(VLOOKUP(K55,VALUES!$A$17:$B$19,2,FALSE),"0,00 €"))</f>
        <v>0,00 €</v>
      </c>
      <c r="N55" s="110"/>
    </row>
    <row r="56" spans="1:14" ht="17.25" thickBot="1" x14ac:dyDescent="0.35">
      <c r="A56" s="153"/>
      <c r="B56" s="96"/>
      <c r="C56" s="96"/>
      <c r="D56" s="97"/>
      <c r="E56" s="98" t="str">
        <f t="shared" si="9"/>
        <v/>
      </c>
      <c r="F56" s="143"/>
      <c r="G56" s="105"/>
      <c r="H56" s="106"/>
      <c r="I56" s="107"/>
      <c r="J56" s="145"/>
      <c r="K56" s="147"/>
      <c r="L56" s="149"/>
      <c r="M56" s="151"/>
      <c r="N56" s="111"/>
    </row>
    <row r="57" spans="1:14" x14ac:dyDescent="0.3">
      <c r="A57" s="108"/>
      <c r="B57" s="108"/>
      <c r="C57" s="108"/>
      <c r="D57" s="108"/>
      <c r="E57" s="109"/>
      <c r="F57" s="109"/>
      <c r="G57" s="109"/>
      <c r="H57" s="109"/>
      <c r="I57" s="109"/>
      <c r="J57" s="108"/>
      <c r="K57" s="108"/>
      <c r="L57" s="108"/>
      <c r="M57" s="108"/>
      <c r="N57" s="108"/>
    </row>
    <row r="59" spans="1:14" x14ac:dyDescent="0.3">
      <c r="A59"/>
      <c r="B59"/>
      <c r="C59"/>
      <c r="D59"/>
      <c r="E59"/>
      <c r="F59"/>
      <c r="G59"/>
      <c r="H59"/>
      <c r="I59"/>
      <c r="J59"/>
      <c r="K59"/>
      <c r="L59"/>
      <c r="M59"/>
      <c r="N59"/>
    </row>
    <row r="60" spans="1:14" x14ac:dyDescent="0.3">
      <c r="A60"/>
      <c r="B60"/>
      <c r="C60"/>
      <c r="D60"/>
      <c r="E60"/>
      <c r="F60"/>
      <c r="G60"/>
      <c r="H60"/>
      <c r="I60"/>
      <c r="J60"/>
      <c r="K60"/>
      <c r="L60"/>
      <c r="M60"/>
      <c r="N60"/>
    </row>
    <row r="61" spans="1:14" x14ac:dyDescent="0.3">
      <c r="A61"/>
      <c r="B61"/>
      <c r="C61"/>
      <c r="D61"/>
      <c r="E61"/>
      <c r="F61"/>
      <c r="G61"/>
      <c r="H61"/>
      <c r="I61"/>
      <c r="J61"/>
      <c r="K61"/>
      <c r="L61"/>
      <c r="M61"/>
      <c r="N61"/>
    </row>
    <row r="62" spans="1:14" x14ac:dyDescent="0.3">
      <c r="A62"/>
      <c r="B62"/>
      <c r="C62"/>
      <c r="D62"/>
      <c r="E62"/>
      <c r="F62"/>
      <c r="G62"/>
      <c r="H62"/>
      <c r="I62"/>
      <c r="J62"/>
      <c r="K62"/>
      <c r="L62"/>
      <c r="M62"/>
      <c r="N62"/>
    </row>
    <row r="63" spans="1:14" x14ac:dyDescent="0.3">
      <c r="A63"/>
      <c r="B63"/>
      <c r="C63"/>
      <c r="D63"/>
      <c r="E63"/>
      <c r="F63"/>
      <c r="G63"/>
      <c r="H63"/>
      <c r="I63"/>
      <c r="J63"/>
      <c r="K63"/>
      <c r="L63"/>
      <c r="M63"/>
      <c r="N63"/>
    </row>
    <row r="64" spans="1:14" x14ac:dyDescent="0.3">
      <c r="A64"/>
      <c r="B64"/>
      <c r="C64"/>
      <c r="D64"/>
      <c r="E64"/>
      <c r="F64"/>
      <c r="G64"/>
      <c r="H64"/>
      <c r="I64"/>
      <c r="J64"/>
      <c r="K64"/>
      <c r="L64"/>
      <c r="M64"/>
      <c r="N64"/>
    </row>
    <row r="65" spans="1:14" x14ac:dyDescent="0.3">
      <c r="A65"/>
      <c r="B65"/>
      <c r="C65"/>
      <c r="D65"/>
      <c r="E65"/>
      <c r="F65"/>
      <c r="G65"/>
      <c r="H65"/>
      <c r="I65"/>
      <c r="J65"/>
      <c r="K65"/>
      <c r="L65"/>
      <c r="M65"/>
      <c r="N65"/>
    </row>
    <row r="66" spans="1:14" x14ac:dyDescent="0.3">
      <c r="A66"/>
      <c r="B66"/>
      <c r="C66"/>
      <c r="D66"/>
      <c r="E66"/>
      <c r="F66"/>
      <c r="G66"/>
      <c r="H66"/>
      <c r="I66"/>
      <c r="J66"/>
      <c r="K66"/>
      <c r="L66"/>
      <c r="M66"/>
      <c r="N66"/>
    </row>
    <row r="67" spans="1:14" x14ac:dyDescent="0.3">
      <c r="A67"/>
      <c r="B67"/>
      <c r="C67"/>
      <c r="D67"/>
      <c r="E67"/>
      <c r="F67"/>
      <c r="G67"/>
      <c r="H67"/>
      <c r="I67"/>
      <c r="J67"/>
      <c r="K67"/>
      <c r="L67"/>
      <c r="M67"/>
      <c r="N67"/>
    </row>
    <row r="68" spans="1:14" x14ac:dyDescent="0.3">
      <c r="A68"/>
      <c r="B68"/>
      <c r="C68"/>
      <c r="D68"/>
      <c r="E68"/>
      <c r="F68"/>
      <c r="G68"/>
      <c r="H68"/>
      <c r="I68"/>
      <c r="J68"/>
      <c r="K68"/>
      <c r="L68"/>
      <c r="M68"/>
      <c r="N68"/>
    </row>
    <row r="69" spans="1:14" x14ac:dyDescent="0.3">
      <c r="A69"/>
      <c r="B69"/>
      <c r="C69"/>
      <c r="D69"/>
      <c r="E69"/>
      <c r="F69"/>
      <c r="G69"/>
      <c r="H69"/>
      <c r="I69"/>
      <c r="J69"/>
      <c r="K69"/>
      <c r="L69"/>
      <c r="M69"/>
      <c r="N69"/>
    </row>
    <row r="70" spans="1:14" x14ac:dyDescent="0.3">
      <c r="A70"/>
      <c r="B70"/>
      <c r="C70"/>
      <c r="D70"/>
      <c r="E70"/>
      <c r="F70"/>
      <c r="G70"/>
      <c r="H70"/>
      <c r="I70"/>
      <c r="J70"/>
      <c r="K70"/>
      <c r="L70"/>
      <c r="M70"/>
      <c r="N70"/>
    </row>
    <row r="71" spans="1:14" x14ac:dyDescent="0.3">
      <c r="A71"/>
      <c r="B71"/>
      <c r="C71"/>
      <c r="D71"/>
      <c r="E71"/>
      <c r="F71"/>
      <c r="G71"/>
      <c r="H71"/>
      <c r="I71"/>
      <c r="J71"/>
      <c r="K71"/>
      <c r="L71"/>
      <c r="M71"/>
      <c r="N71"/>
    </row>
    <row r="72" spans="1:14" x14ac:dyDescent="0.3">
      <c r="A72"/>
      <c r="B72"/>
      <c r="C72"/>
      <c r="D72"/>
      <c r="E72"/>
      <c r="F72"/>
      <c r="G72"/>
      <c r="H72"/>
      <c r="I72"/>
      <c r="J72"/>
      <c r="K72"/>
      <c r="L72"/>
      <c r="M72"/>
      <c r="N72"/>
    </row>
    <row r="73" spans="1:14" x14ac:dyDescent="0.3">
      <c r="A73"/>
      <c r="B73"/>
      <c r="C73"/>
      <c r="D73"/>
      <c r="E73"/>
      <c r="F73"/>
      <c r="G73"/>
      <c r="H73"/>
      <c r="I73"/>
      <c r="J73"/>
      <c r="K73"/>
      <c r="L73"/>
      <c r="M73"/>
      <c r="N73"/>
    </row>
    <row r="74" spans="1:14" x14ac:dyDescent="0.3">
      <c r="A74"/>
      <c r="B74"/>
      <c r="C74"/>
      <c r="D74"/>
      <c r="E74"/>
      <c r="F74"/>
      <c r="G74"/>
      <c r="H74"/>
      <c r="I74"/>
      <c r="J74"/>
      <c r="K74"/>
      <c r="L74"/>
      <c r="M74"/>
      <c r="N74"/>
    </row>
    <row r="75" spans="1:14" x14ac:dyDescent="0.3">
      <c r="A75"/>
      <c r="B75"/>
      <c r="C75"/>
      <c r="D75"/>
      <c r="E75"/>
      <c r="F75"/>
      <c r="G75"/>
      <c r="H75"/>
      <c r="I75"/>
      <c r="J75"/>
      <c r="K75"/>
      <c r="L75"/>
      <c r="M75"/>
      <c r="N75"/>
    </row>
    <row r="76" spans="1:14" x14ac:dyDescent="0.3">
      <c r="A76"/>
      <c r="B76"/>
      <c r="C76"/>
      <c r="D76"/>
      <c r="E76"/>
      <c r="F76"/>
      <c r="G76"/>
      <c r="H76"/>
      <c r="I76"/>
      <c r="J76"/>
      <c r="K76"/>
      <c r="L76"/>
      <c r="M76"/>
      <c r="N76"/>
    </row>
    <row r="77" spans="1:14" x14ac:dyDescent="0.3">
      <c r="A77"/>
      <c r="B77"/>
      <c r="C77"/>
      <c r="D77"/>
      <c r="E77"/>
      <c r="F77"/>
      <c r="G77"/>
      <c r="H77"/>
      <c r="I77"/>
      <c r="J77"/>
      <c r="K77"/>
      <c r="L77"/>
      <c r="M77"/>
      <c r="N77"/>
    </row>
    <row r="78" spans="1:14" x14ac:dyDescent="0.3">
      <c r="A78"/>
      <c r="B78"/>
      <c r="C78"/>
      <c r="D78"/>
      <c r="E78"/>
      <c r="F78"/>
      <c r="G78"/>
      <c r="H78"/>
      <c r="I78"/>
      <c r="J78"/>
      <c r="K78"/>
      <c r="L78"/>
      <c r="M78"/>
      <c r="N78"/>
    </row>
    <row r="79" spans="1:14" x14ac:dyDescent="0.3">
      <c r="A79"/>
      <c r="B79"/>
      <c r="C79"/>
      <c r="D79"/>
      <c r="E79"/>
      <c r="F79"/>
      <c r="G79"/>
      <c r="H79"/>
      <c r="I79"/>
      <c r="J79"/>
      <c r="K79"/>
      <c r="L79"/>
      <c r="M79"/>
      <c r="N79"/>
    </row>
    <row r="80" spans="1:14" x14ac:dyDescent="0.3">
      <c r="A80"/>
      <c r="B80"/>
      <c r="C80"/>
      <c r="D80"/>
      <c r="E80"/>
      <c r="F80"/>
      <c r="G80"/>
      <c r="H80"/>
      <c r="I80"/>
      <c r="J80"/>
      <c r="K80"/>
      <c r="L80"/>
      <c r="M80"/>
      <c r="N80"/>
    </row>
    <row r="81" spans="1:14" x14ac:dyDescent="0.3">
      <c r="A81"/>
      <c r="B81"/>
      <c r="C81"/>
      <c r="D81"/>
      <c r="E81"/>
      <c r="F81"/>
      <c r="G81"/>
      <c r="H81"/>
      <c r="I81"/>
      <c r="J81"/>
      <c r="K81"/>
      <c r="L81"/>
      <c r="M81"/>
      <c r="N81"/>
    </row>
    <row r="82" spans="1:14" x14ac:dyDescent="0.3">
      <c r="A82"/>
      <c r="B82"/>
      <c r="C82"/>
      <c r="D82"/>
      <c r="E82"/>
      <c r="F82"/>
      <c r="G82"/>
      <c r="H82"/>
      <c r="I82"/>
      <c r="J82"/>
      <c r="K82"/>
      <c r="L82"/>
      <c r="M82"/>
      <c r="N82"/>
    </row>
    <row r="83" spans="1:14" x14ac:dyDescent="0.3">
      <c r="A83"/>
      <c r="B83"/>
      <c r="C83"/>
      <c r="D83"/>
      <c r="E83"/>
      <c r="F83"/>
      <c r="G83"/>
      <c r="H83"/>
      <c r="I83"/>
      <c r="J83"/>
      <c r="K83"/>
      <c r="L83"/>
      <c r="M83"/>
      <c r="N83"/>
    </row>
    <row r="84" spans="1:14" x14ac:dyDescent="0.3">
      <c r="A84"/>
      <c r="B84"/>
      <c r="C84"/>
      <c r="D84"/>
      <c r="E84"/>
      <c r="F84"/>
      <c r="G84"/>
      <c r="H84"/>
      <c r="I84"/>
      <c r="J84"/>
      <c r="K84"/>
      <c r="L84"/>
      <c r="M84"/>
      <c r="N84"/>
    </row>
    <row r="85" spans="1:14" x14ac:dyDescent="0.3">
      <c r="A85"/>
      <c r="B85"/>
      <c r="C85"/>
      <c r="D85"/>
      <c r="E85"/>
      <c r="F85"/>
      <c r="G85"/>
      <c r="H85"/>
      <c r="I85"/>
      <c r="J85"/>
      <c r="K85"/>
      <c r="L85"/>
      <c r="M85"/>
      <c r="N85"/>
    </row>
    <row r="86" spans="1:14" x14ac:dyDescent="0.3">
      <c r="A86"/>
      <c r="B86"/>
      <c r="C86"/>
      <c r="D86"/>
      <c r="E86"/>
      <c r="F86"/>
      <c r="G86"/>
      <c r="H86"/>
      <c r="I86"/>
      <c r="J86"/>
      <c r="K86"/>
      <c r="L86"/>
      <c r="M86"/>
      <c r="N86"/>
    </row>
    <row r="87" spans="1:14" x14ac:dyDescent="0.3">
      <c r="A87"/>
      <c r="B87"/>
      <c r="C87"/>
      <c r="D87"/>
      <c r="E87"/>
      <c r="F87"/>
      <c r="G87"/>
      <c r="H87"/>
      <c r="I87"/>
      <c r="J87"/>
      <c r="K87"/>
      <c r="L87"/>
      <c r="M87"/>
      <c r="N87"/>
    </row>
    <row r="88" spans="1:14" x14ac:dyDescent="0.3">
      <c r="A88"/>
      <c r="B88"/>
      <c r="C88"/>
      <c r="D88"/>
      <c r="E88"/>
      <c r="F88"/>
      <c r="G88"/>
      <c r="H88"/>
      <c r="I88"/>
      <c r="J88"/>
      <c r="K88"/>
      <c r="L88"/>
      <c r="M88"/>
      <c r="N88"/>
    </row>
    <row r="89" spans="1:14" x14ac:dyDescent="0.3">
      <c r="A89"/>
      <c r="B89"/>
      <c r="C89"/>
      <c r="D89"/>
      <c r="E89"/>
      <c r="F89"/>
      <c r="G89"/>
      <c r="H89"/>
      <c r="I89"/>
      <c r="J89"/>
      <c r="K89"/>
      <c r="L89"/>
      <c r="M89"/>
      <c r="N89"/>
    </row>
    <row r="90" spans="1:14" x14ac:dyDescent="0.3">
      <c r="A90"/>
      <c r="B90"/>
      <c r="C90"/>
      <c r="D90"/>
      <c r="E90"/>
      <c r="F90"/>
      <c r="G90"/>
      <c r="H90"/>
      <c r="I90"/>
      <c r="J90"/>
      <c r="K90"/>
      <c r="L90"/>
      <c r="M90"/>
      <c r="N90"/>
    </row>
    <row r="91" spans="1:14" x14ac:dyDescent="0.3">
      <c r="A91"/>
      <c r="B91"/>
      <c r="C91"/>
      <c r="D91"/>
      <c r="E91"/>
      <c r="F91"/>
      <c r="G91"/>
      <c r="H91"/>
      <c r="I91"/>
      <c r="J91"/>
      <c r="K91"/>
      <c r="L91"/>
      <c r="M91"/>
      <c r="N91"/>
    </row>
    <row r="92" spans="1:14" x14ac:dyDescent="0.3">
      <c r="A92"/>
      <c r="B92"/>
      <c r="C92"/>
      <c r="D92"/>
      <c r="E92"/>
      <c r="F92"/>
      <c r="G92"/>
      <c r="H92"/>
      <c r="I92"/>
      <c r="J92"/>
      <c r="K92"/>
      <c r="L92"/>
      <c r="M92"/>
      <c r="N92"/>
    </row>
    <row r="93" spans="1:14" x14ac:dyDescent="0.3">
      <c r="A93"/>
      <c r="B93"/>
      <c r="C93"/>
      <c r="D93"/>
      <c r="E93"/>
      <c r="F93"/>
      <c r="G93"/>
      <c r="H93"/>
      <c r="I93"/>
      <c r="J93"/>
      <c r="K93"/>
      <c r="L93"/>
      <c r="M93"/>
      <c r="N93"/>
    </row>
    <row r="94" spans="1:14" x14ac:dyDescent="0.3">
      <c r="A94"/>
      <c r="B94"/>
      <c r="C94"/>
      <c r="D94"/>
      <c r="E94"/>
      <c r="F94"/>
      <c r="G94"/>
      <c r="H94"/>
      <c r="I94"/>
      <c r="J94"/>
      <c r="K94"/>
      <c r="L94"/>
      <c r="M94"/>
      <c r="N94"/>
    </row>
    <row r="95" spans="1:14" x14ac:dyDescent="0.3">
      <c r="A95"/>
      <c r="B95"/>
      <c r="C95"/>
      <c r="D95"/>
      <c r="E95"/>
      <c r="F95"/>
      <c r="G95"/>
      <c r="H95"/>
      <c r="I95"/>
      <c r="J95"/>
      <c r="K95"/>
      <c r="L95"/>
      <c r="M95"/>
      <c r="N95"/>
    </row>
    <row r="96" spans="1:14" x14ac:dyDescent="0.3">
      <c r="A96"/>
      <c r="B96"/>
      <c r="C96"/>
      <c r="D96"/>
      <c r="E96"/>
      <c r="F96"/>
      <c r="G96"/>
      <c r="H96"/>
      <c r="I96"/>
      <c r="J96"/>
      <c r="K96"/>
      <c r="L96"/>
      <c r="M96"/>
      <c r="N96"/>
    </row>
    <row r="97" spans="1:14" x14ac:dyDescent="0.3">
      <c r="A97"/>
      <c r="B97"/>
      <c r="C97"/>
      <c r="D97"/>
      <c r="E97"/>
      <c r="F97"/>
      <c r="G97"/>
      <c r="H97"/>
      <c r="I97"/>
      <c r="J97"/>
      <c r="K97"/>
      <c r="L97"/>
      <c r="M97"/>
      <c r="N97"/>
    </row>
    <row r="98" spans="1:14" x14ac:dyDescent="0.3">
      <c r="A98"/>
      <c r="B98"/>
      <c r="C98"/>
      <c r="D98"/>
      <c r="E98"/>
      <c r="F98"/>
      <c r="G98"/>
      <c r="H98"/>
      <c r="I98"/>
      <c r="J98"/>
      <c r="K98"/>
      <c r="L98"/>
      <c r="M98"/>
      <c r="N98"/>
    </row>
    <row r="99" spans="1:14" x14ac:dyDescent="0.3">
      <c r="A99"/>
      <c r="B99"/>
      <c r="C99"/>
      <c r="D99"/>
      <c r="E99"/>
      <c r="F99"/>
      <c r="G99"/>
      <c r="H99"/>
      <c r="I99"/>
      <c r="J99"/>
      <c r="K99"/>
      <c r="L99"/>
      <c r="M99"/>
      <c r="N99"/>
    </row>
    <row r="100" spans="1:14" x14ac:dyDescent="0.3">
      <c r="A100"/>
      <c r="B100"/>
      <c r="C100"/>
      <c r="D100"/>
      <c r="E100"/>
      <c r="F100"/>
      <c r="G100"/>
      <c r="H100"/>
      <c r="I100"/>
      <c r="J100"/>
      <c r="K100"/>
      <c r="L100"/>
      <c r="M100"/>
      <c r="N100"/>
    </row>
    <row r="101" spans="1:14" x14ac:dyDescent="0.3">
      <c r="A101"/>
      <c r="B101"/>
      <c r="C101"/>
      <c r="D101"/>
      <c r="E101"/>
      <c r="F101"/>
      <c r="G101"/>
      <c r="H101"/>
      <c r="I101"/>
      <c r="J101"/>
      <c r="K101"/>
      <c r="L101"/>
      <c r="M101"/>
      <c r="N101"/>
    </row>
    <row r="102" spans="1:14" x14ac:dyDescent="0.3">
      <c r="A102"/>
      <c r="B102"/>
      <c r="C102"/>
      <c r="D102"/>
      <c r="E102"/>
      <c r="F102"/>
      <c r="G102"/>
      <c r="H102"/>
      <c r="I102"/>
      <c r="J102"/>
      <c r="K102"/>
      <c r="L102"/>
      <c r="M102"/>
      <c r="N102"/>
    </row>
    <row r="103" spans="1:14" x14ac:dyDescent="0.3">
      <c r="A103"/>
      <c r="B103"/>
      <c r="C103"/>
      <c r="D103"/>
      <c r="E103"/>
      <c r="F103"/>
      <c r="G103"/>
      <c r="H103"/>
      <c r="I103"/>
      <c r="J103"/>
      <c r="K103"/>
      <c r="L103"/>
      <c r="M103"/>
      <c r="N103"/>
    </row>
    <row r="104" spans="1:14" x14ac:dyDescent="0.3">
      <c r="A104"/>
      <c r="B104"/>
      <c r="C104"/>
      <c r="D104"/>
      <c r="E104"/>
      <c r="F104"/>
      <c r="G104"/>
      <c r="H104"/>
      <c r="I104"/>
      <c r="J104"/>
      <c r="K104"/>
      <c r="L104"/>
      <c r="M104"/>
      <c r="N104"/>
    </row>
    <row r="105" spans="1:14" x14ac:dyDescent="0.3">
      <c r="A105"/>
      <c r="B105"/>
      <c r="C105"/>
      <c r="D105"/>
      <c r="E105"/>
      <c r="F105"/>
      <c r="G105"/>
      <c r="H105"/>
      <c r="I105"/>
      <c r="J105"/>
      <c r="K105"/>
      <c r="L105"/>
      <c r="M105"/>
      <c r="N105"/>
    </row>
    <row r="106" spans="1:14" x14ac:dyDescent="0.3">
      <c r="A106"/>
      <c r="B106"/>
      <c r="C106"/>
      <c r="D106"/>
      <c r="E106"/>
      <c r="F106"/>
      <c r="G106"/>
      <c r="H106"/>
      <c r="I106"/>
      <c r="J106"/>
      <c r="K106"/>
      <c r="L106"/>
      <c r="M106"/>
      <c r="N106"/>
    </row>
    <row r="107" spans="1:14" x14ac:dyDescent="0.3">
      <c r="A107"/>
      <c r="B107"/>
      <c r="C107"/>
      <c r="D107"/>
      <c r="E107"/>
      <c r="F107"/>
      <c r="G107"/>
      <c r="H107"/>
      <c r="I107"/>
      <c r="J107"/>
      <c r="K107"/>
      <c r="L107"/>
      <c r="M107"/>
      <c r="N107"/>
    </row>
    <row r="108" spans="1:14" x14ac:dyDescent="0.3">
      <c r="A108"/>
      <c r="B108"/>
      <c r="C108"/>
      <c r="D108"/>
      <c r="E108"/>
      <c r="F108"/>
      <c r="G108"/>
      <c r="H108"/>
      <c r="I108"/>
      <c r="J108"/>
      <c r="K108"/>
      <c r="L108"/>
      <c r="M108"/>
      <c r="N108"/>
    </row>
    <row r="109" spans="1:14" x14ac:dyDescent="0.3">
      <c r="A109"/>
      <c r="B109"/>
      <c r="C109"/>
      <c r="D109"/>
      <c r="E109"/>
      <c r="F109"/>
      <c r="G109"/>
      <c r="H109"/>
      <c r="I109"/>
      <c r="J109"/>
      <c r="K109"/>
      <c r="L109"/>
      <c r="M109"/>
      <c r="N109"/>
    </row>
    <row r="110" spans="1:14" x14ac:dyDescent="0.3">
      <c r="A110"/>
      <c r="B110"/>
      <c r="C110"/>
      <c r="D110"/>
      <c r="E110"/>
      <c r="F110"/>
      <c r="G110"/>
      <c r="H110"/>
      <c r="I110"/>
      <c r="J110"/>
      <c r="K110"/>
      <c r="L110"/>
      <c r="M110"/>
      <c r="N110"/>
    </row>
    <row r="111" spans="1:14" x14ac:dyDescent="0.3">
      <c r="A111"/>
      <c r="B111"/>
      <c r="C111"/>
      <c r="D111"/>
      <c r="E111"/>
      <c r="F111"/>
      <c r="G111"/>
      <c r="H111"/>
      <c r="I111"/>
      <c r="J111"/>
      <c r="K111"/>
      <c r="L111"/>
      <c r="M111"/>
      <c r="N111"/>
    </row>
    <row r="112" spans="1:14" x14ac:dyDescent="0.3">
      <c r="A112"/>
      <c r="B112"/>
      <c r="C112"/>
      <c r="D112"/>
      <c r="E112"/>
      <c r="F112"/>
      <c r="G112"/>
      <c r="H112"/>
      <c r="I112"/>
      <c r="J112"/>
      <c r="K112"/>
      <c r="L112"/>
      <c r="M112"/>
      <c r="N112"/>
    </row>
    <row r="113" spans="1:14" x14ac:dyDescent="0.3">
      <c r="A113"/>
      <c r="B113"/>
      <c r="C113"/>
      <c r="D113"/>
      <c r="E113"/>
      <c r="F113"/>
      <c r="G113"/>
      <c r="H113"/>
      <c r="I113"/>
      <c r="J113"/>
      <c r="K113"/>
      <c r="L113"/>
      <c r="M113"/>
      <c r="N113"/>
    </row>
    <row r="114" spans="1:14" x14ac:dyDescent="0.3">
      <c r="A114"/>
      <c r="B114"/>
      <c r="C114"/>
      <c r="D114"/>
      <c r="E114"/>
      <c r="F114"/>
      <c r="G114"/>
      <c r="H114"/>
      <c r="I114"/>
      <c r="J114"/>
      <c r="K114"/>
      <c r="L114"/>
      <c r="M114"/>
      <c r="N114"/>
    </row>
    <row r="115" spans="1:14" x14ac:dyDescent="0.3">
      <c r="A115"/>
      <c r="B115"/>
      <c r="C115"/>
      <c r="D115"/>
      <c r="E115"/>
      <c r="F115"/>
      <c r="G115"/>
      <c r="H115"/>
      <c r="I115"/>
      <c r="J115"/>
      <c r="K115"/>
      <c r="L115"/>
      <c r="M115"/>
      <c r="N115"/>
    </row>
    <row r="116" spans="1:14" x14ac:dyDescent="0.3">
      <c r="A116"/>
      <c r="B116"/>
      <c r="C116"/>
      <c r="D116"/>
      <c r="E116"/>
      <c r="F116"/>
      <c r="G116"/>
      <c r="H116"/>
      <c r="I116"/>
      <c r="J116"/>
      <c r="K116"/>
      <c r="L116"/>
      <c r="M116"/>
      <c r="N116"/>
    </row>
    <row r="117" spans="1:14" x14ac:dyDescent="0.3">
      <c r="A117"/>
      <c r="B117"/>
      <c r="C117"/>
      <c r="D117"/>
      <c r="E117"/>
      <c r="F117"/>
      <c r="G117"/>
      <c r="H117"/>
      <c r="I117"/>
      <c r="J117"/>
      <c r="K117"/>
      <c r="L117"/>
      <c r="M117"/>
      <c r="N117"/>
    </row>
    <row r="118" spans="1:14" x14ac:dyDescent="0.3">
      <c r="A118"/>
      <c r="B118"/>
      <c r="C118"/>
      <c r="D118"/>
      <c r="E118"/>
      <c r="F118"/>
      <c r="G118"/>
      <c r="H118"/>
      <c r="I118"/>
      <c r="J118"/>
      <c r="K118"/>
      <c r="L118"/>
      <c r="M118"/>
      <c r="N118"/>
    </row>
    <row r="119" spans="1:14" x14ac:dyDescent="0.3">
      <c r="A119"/>
      <c r="B119"/>
      <c r="C119"/>
      <c r="D119"/>
      <c r="E119"/>
      <c r="F119"/>
      <c r="G119"/>
      <c r="H119"/>
      <c r="I119"/>
      <c r="J119"/>
      <c r="K119"/>
      <c r="L119"/>
      <c r="M119"/>
      <c r="N119"/>
    </row>
    <row r="120" spans="1:14" x14ac:dyDescent="0.3">
      <c r="A120"/>
      <c r="B120"/>
      <c r="C120"/>
      <c r="D120"/>
      <c r="E120"/>
      <c r="F120"/>
      <c r="G120"/>
      <c r="H120"/>
      <c r="I120"/>
      <c r="J120"/>
      <c r="K120"/>
      <c r="L120"/>
      <c r="M120"/>
      <c r="N120"/>
    </row>
    <row r="121" spans="1:14" x14ac:dyDescent="0.3">
      <c r="A121"/>
      <c r="B121"/>
      <c r="C121"/>
      <c r="D121"/>
      <c r="E121"/>
      <c r="F121"/>
      <c r="G121"/>
      <c r="H121"/>
      <c r="I121"/>
      <c r="J121"/>
      <c r="K121"/>
      <c r="L121"/>
      <c r="M121"/>
      <c r="N121"/>
    </row>
    <row r="122" spans="1:14" x14ac:dyDescent="0.3">
      <c r="A122"/>
      <c r="B122"/>
      <c r="C122"/>
      <c r="D122"/>
      <c r="E122"/>
      <c r="F122"/>
      <c r="G122"/>
      <c r="H122"/>
      <c r="I122"/>
      <c r="J122"/>
      <c r="K122"/>
      <c r="L122"/>
      <c r="M122"/>
      <c r="N122"/>
    </row>
    <row r="123" spans="1:14" x14ac:dyDescent="0.3">
      <c r="A123"/>
      <c r="B123"/>
      <c r="C123"/>
      <c r="D123"/>
      <c r="E123"/>
      <c r="F123"/>
      <c r="G123"/>
      <c r="H123"/>
      <c r="I123"/>
      <c r="J123"/>
      <c r="K123"/>
      <c r="L123"/>
      <c r="M123"/>
      <c r="N123"/>
    </row>
    <row r="124" spans="1:14" x14ac:dyDescent="0.3">
      <c r="A124"/>
      <c r="B124"/>
      <c r="C124"/>
      <c r="D124"/>
      <c r="E124"/>
      <c r="F124"/>
      <c r="G124"/>
      <c r="H124"/>
      <c r="I124"/>
      <c r="J124"/>
      <c r="K124"/>
      <c r="L124"/>
      <c r="M124"/>
      <c r="N124"/>
    </row>
    <row r="125" spans="1:14" x14ac:dyDescent="0.3">
      <c r="A125"/>
      <c r="B125"/>
      <c r="C125"/>
      <c r="D125"/>
      <c r="E125"/>
      <c r="F125"/>
      <c r="G125"/>
      <c r="H125"/>
      <c r="I125"/>
      <c r="J125"/>
      <c r="K125"/>
      <c r="L125"/>
      <c r="M125"/>
      <c r="N125"/>
    </row>
    <row r="126" spans="1:14" x14ac:dyDescent="0.3">
      <c r="A126"/>
      <c r="B126"/>
      <c r="C126"/>
      <c r="D126"/>
      <c r="E126"/>
      <c r="F126"/>
      <c r="G126"/>
      <c r="H126"/>
      <c r="I126"/>
      <c r="J126"/>
      <c r="K126"/>
      <c r="L126"/>
      <c r="M126"/>
      <c r="N126"/>
    </row>
    <row r="127" spans="1:14" x14ac:dyDescent="0.3">
      <c r="A127"/>
      <c r="B127"/>
      <c r="C127"/>
      <c r="D127"/>
      <c r="E127"/>
      <c r="F127"/>
      <c r="G127"/>
      <c r="H127"/>
      <c r="I127"/>
      <c r="J127"/>
      <c r="K127"/>
      <c r="L127"/>
      <c r="M127"/>
      <c r="N127"/>
    </row>
    <row r="128" spans="1:14" x14ac:dyDescent="0.3">
      <c r="A128"/>
      <c r="B128"/>
      <c r="C128"/>
      <c r="D128"/>
      <c r="E128"/>
      <c r="F128"/>
      <c r="G128"/>
      <c r="H128"/>
      <c r="I128"/>
      <c r="J128"/>
      <c r="K128"/>
      <c r="L128"/>
      <c r="M128"/>
      <c r="N128"/>
    </row>
    <row r="129" spans="1:14" x14ac:dyDescent="0.3">
      <c r="A129"/>
      <c r="B129"/>
      <c r="C129"/>
      <c r="D129"/>
      <c r="E129"/>
      <c r="F129"/>
      <c r="G129"/>
      <c r="H129"/>
      <c r="I129"/>
      <c r="J129"/>
      <c r="K129"/>
      <c r="L129"/>
      <c r="M129"/>
      <c r="N129"/>
    </row>
    <row r="130" spans="1:14" x14ac:dyDescent="0.3">
      <c r="A130"/>
      <c r="B130"/>
      <c r="C130"/>
      <c r="D130"/>
      <c r="E130"/>
      <c r="F130"/>
      <c r="G130"/>
      <c r="H130"/>
      <c r="I130"/>
      <c r="J130"/>
      <c r="K130"/>
      <c r="L130"/>
      <c r="M130"/>
      <c r="N130"/>
    </row>
    <row r="131" spans="1:14" x14ac:dyDescent="0.3">
      <c r="A131"/>
      <c r="B131"/>
      <c r="C131"/>
      <c r="D131"/>
      <c r="E131"/>
      <c r="F131"/>
      <c r="G131"/>
      <c r="H131"/>
      <c r="I131"/>
      <c r="J131"/>
      <c r="K131"/>
      <c r="L131"/>
      <c r="M131"/>
      <c r="N131"/>
    </row>
    <row r="132" spans="1:14" x14ac:dyDescent="0.3">
      <c r="A132"/>
      <c r="B132"/>
      <c r="C132"/>
      <c r="D132"/>
      <c r="E132"/>
      <c r="F132"/>
      <c r="G132"/>
      <c r="H132"/>
      <c r="I132"/>
      <c r="J132"/>
      <c r="K132"/>
      <c r="L132"/>
      <c r="M132"/>
      <c r="N132"/>
    </row>
    <row r="133" spans="1:14" x14ac:dyDescent="0.3">
      <c r="A133"/>
      <c r="B133"/>
      <c r="C133"/>
      <c r="D133"/>
      <c r="E133"/>
      <c r="F133"/>
      <c r="G133"/>
      <c r="H133"/>
      <c r="I133"/>
      <c r="J133"/>
      <c r="K133"/>
      <c r="L133"/>
      <c r="M133"/>
      <c r="N133"/>
    </row>
    <row r="134" spans="1:14" x14ac:dyDescent="0.3">
      <c r="A134"/>
      <c r="B134"/>
      <c r="C134"/>
      <c r="D134"/>
      <c r="E134"/>
      <c r="F134"/>
      <c r="G134"/>
      <c r="H134"/>
      <c r="I134"/>
      <c r="J134"/>
      <c r="K134"/>
      <c r="L134"/>
      <c r="M134"/>
      <c r="N134"/>
    </row>
    <row r="135" spans="1:14" x14ac:dyDescent="0.3">
      <c r="A135"/>
      <c r="B135"/>
      <c r="C135"/>
      <c r="D135"/>
      <c r="E135"/>
      <c r="F135"/>
      <c r="G135"/>
      <c r="H135"/>
      <c r="I135"/>
      <c r="J135"/>
      <c r="K135"/>
      <c r="L135"/>
      <c r="M135"/>
      <c r="N135"/>
    </row>
    <row r="136" spans="1:14" x14ac:dyDescent="0.3">
      <c r="A136"/>
      <c r="B136"/>
      <c r="C136"/>
      <c r="D136"/>
      <c r="E136"/>
      <c r="F136"/>
      <c r="G136"/>
      <c r="H136"/>
      <c r="I136"/>
      <c r="J136"/>
      <c r="K136"/>
      <c r="L136"/>
      <c r="M136"/>
      <c r="N136"/>
    </row>
    <row r="137" spans="1:14" x14ac:dyDescent="0.3">
      <c r="A137"/>
      <c r="B137"/>
      <c r="C137"/>
      <c r="D137"/>
      <c r="E137"/>
      <c r="F137"/>
      <c r="G137"/>
      <c r="H137"/>
      <c r="I137"/>
      <c r="J137"/>
      <c r="K137"/>
      <c r="L137"/>
      <c r="M137"/>
      <c r="N137"/>
    </row>
    <row r="138" spans="1:14" x14ac:dyDescent="0.3">
      <c r="A138"/>
      <c r="B138"/>
      <c r="C138"/>
      <c r="D138"/>
      <c r="E138"/>
      <c r="F138"/>
      <c r="G138"/>
      <c r="H138"/>
      <c r="I138"/>
      <c r="J138"/>
      <c r="K138"/>
      <c r="L138"/>
      <c r="M138"/>
      <c r="N138"/>
    </row>
    <row r="139" spans="1:14" x14ac:dyDescent="0.3">
      <c r="A139"/>
      <c r="B139"/>
      <c r="C139"/>
      <c r="D139"/>
      <c r="E139"/>
      <c r="F139"/>
      <c r="G139"/>
      <c r="H139"/>
      <c r="I139"/>
      <c r="J139"/>
      <c r="K139"/>
      <c r="L139"/>
      <c r="M139"/>
      <c r="N139"/>
    </row>
    <row r="140" spans="1:14" x14ac:dyDescent="0.3">
      <c r="A140"/>
      <c r="B140"/>
      <c r="C140"/>
      <c r="D140"/>
      <c r="E140"/>
      <c r="F140"/>
      <c r="G140"/>
      <c r="H140"/>
      <c r="I140"/>
      <c r="J140"/>
      <c r="K140"/>
      <c r="L140"/>
      <c r="M140"/>
      <c r="N140"/>
    </row>
    <row r="141" spans="1:14" x14ac:dyDescent="0.3">
      <c r="A141"/>
      <c r="B141"/>
      <c r="C141"/>
      <c r="D141"/>
      <c r="E141"/>
      <c r="F141"/>
      <c r="G141"/>
      <c r="H141"/>
      <c r="I141"/>
      <c r="J141"/>
      <c r="K141"/>
      <c r="L141"/>
      <c r="M141"/>
      <c r="N141"/>
    </row>
    <row r="142" spans="1:14" x14ac:dyDescent="0.3">
      <c r="A142"/>
      <c r="B142"/>
      <c r="C142"/>
      <c r="D142"/>
      <c r="E142"/>
      <c r="F142"/>
      <c r="G142"/>
      <c r="H142"/>
      <c r="I142"/>
      <c r="J142"/>
      <c r="K142"/>
      <c r="L142"/>
      <c r="M142"/>
      <c r="N142"/>
    </row>
    <row r="143" spans="1:14" x14ac:dyDescent="0.3">
      <c r="A143"/>
      <c r="B143"/>
      <c r="C143"/>
      <c r="D143"/>
      <c r="E143"/>
      <c r="F143"/>
      <c r="G143"/>
      <c r="H143"/>
      <c r="I143"/>
      <c r="J143"/>
      <c r="K143"/>
      <c r="L143"/>
      <c r="M143"/>
      <c r="N143"/>
    </row>
    <row r="144" spans="1:14" x14ac:dyDescent="0.3">
      <c r="A144"/>
      <c r="B144"/>
      <c r="C144"/>
      <c r="D144"/>
      <c r="E144"/>
      <c r="F144"/>
      <c r="G144"/>
      <c r="H144"/>
      <c r="I144"/>
      <c r="J144"/>
      <c r="K144"/>
      <c r="L144"/>
      <c r="M144"/>
      <c r="N144"/>
    </row>
    <row r="145" spans="1:14" x14ac:dyDescent="0.3">
      <c r="A145"/>
      <c r="B145"/>
      <c r="C145"/>
      <c r="D145"/>
      <c r="E145"/>
      <c r="F145"/>
      <c r="G145"/>
      <c r="H145"/>
      <c r="I145"/>
      <c r="J145"/>
      <c r="K145"/>
      <c r="L145"/>
      <c r="M145"/>
      <c r="N145"/>
    </row>
    <row r="146" spans="1:14" x14ac:dyDescent="0.3">
      <c r="A146"/>
      <c r="B146"/>
      <c r="C146"/>
      <c r="D146"/>
      <c r="E146"/>
      <c r="F146"/>
      <c r="G146"/>
      <c r="H146"/>
      <c r="I146"/>
      <c r="J146"/>
      <c r="K146"/>
      <c r="L146"/>
      <c r="M146"/>
      <c r="N146"/>
    </row>
    <row r="147" spans="1:14" x14ac:dyDescent="0.3">
      <c r="A147"/>
      <c r="B147"/>
      <c r="C147"/>
      <c r="D147"/>
      <c r="E147"/>
      <c r="F147"/>
      <c r="G147"/>
      <c r="H147"/>
      <c r="I147"/>
      <c r="J147"/>
      <c r="K147"/>
      <c r="L147"/>
      <c r="M147"/>
      <c r="N147"/>
    </row>
    <row r="148" spans="1:14" x14ac:dyDescent="0.3">
      <c r="A148"/>
      <c r="B148"/>
      <c r="C148"/>
      <c r="D148"/>
      <c r="E148"/>
      <c r="F148"/>
      <c r="G148"/>
      <c r="H148"/>
      <c r="I148"/>
      <c r="J148"/>
      <c r="K148"/>
      <c r="L148"/>
      <c r="M148"/>
      <c r="N148"/>
    </row>
    <row r="149" spans="1:14" x14ac:dyDescent="0.3">
      <c r="A149"/>
      <c r="B149"/>
      <c r="C149"/>
      <c r="D149"/>
      <c r="E149"/>
      <c r="F149"/>
      <c r="G149"/>
      <c r="H149"/>
      <c r="I149"/>
      <c r="J149"/>
      <c r="K149"/>
      <c r="L149"/>
      <c r="M149"/>
      <c r="N149"/>
    </row>
    <row r="150" spans="1:14" x14ac:dyDescent="0.3">
      <c r="A150"/>
      <c r="B150"/>
      <c r="C150"/>
      <c r="D150"/>
      <c r="E150"/>
      <c r="F150"/>
      <c r="G150"/>
      <c r="H150"/>
      <c r="I150"/>
      <c r="J150"/>
      <c r="K150"/>
      <c r="L150"/>
      <c r="M150"/>
      <c r="N150"/>
    </row>
    <row r="151" spans="1:14" x14ac:dyDescent="0.3">
      <c r="A151"/>
      <c r="B151"/>
      <c r="C151"/>
      <c r="D151"/>
      <c r="E151"/>
      <c r="F151"/>
      <c r="G151"/>
      <c r="H151"/>
      <c r="I151"/>
      <c r="J151"/>
      <c r="K151"/>
      <c r="L151"/>
      <c r="M151"/>
      <c r="N151"/>
    </row>
    <row r="152" spans="1:14" x14ac:dyDescent="0.3">
      <c r="A152"/>
      <c r="B152"/>
      <c r="C152"/>
      <c r="D152"/>
      <c r="E152"/>
      <c r="F152"/>
      <c r="G152"/>
      <c r="H152"/>
      <c r="I152"/>
      <c r="J152"/>
      <c r="K152"/>
      <c r="L152"/>
      <c r="M152"/>
      <c r="N152"/>
    </row>
    <row r="153" spans="1:14" x14ac:dyDescent="0.3">
      <c r="A153"/>
      <c r="B153"/>
      <c r="C153"/>
      <c r="D153"/>
      <c r="E153"/>
      <c r="F153"/>
      <c r="G153"/>
      <c r="H153"/>
      <c r="I153"/>
      <c r="J153"/>
      <c r="K153"/>
      <c r="L153"/>
      <c r="M153"/>
      <c r="N153"/>
    </row>
    <row r="154" spans="1:14" x14ac:dyDescent="0.3">
      <c r="A154"/>
      <c r="B154"/>
      <c r="C154"/>
      <c r="D154"/>
      <c r="E154"/>
      <c r="F154"/>
      <c r="G154"/>
      <c r="H154"/>
      <c r="I154"/>
      <c r="J154"/>
      <c r="K154"/>
      <c r="L154"/>
      <c r="M154"/>
      <c r="N154"/>
    </row>
    <row r="155" spans="1:14" x14ac:dyDescent="0.3">
      <c r="A155"/>
      <c r="B155"/>
      <c r="C155"/>
      <c r="D155"/>
      <c r="E155"/>
      <c r="F155"/>
      <c r="G155"/>
      <c r="H155"/>
      <c r="I155"/>
      <c r="J155"/>
      <c r="K155"/>
      <c r="L155"/>
      <c r="M155"/>
      <c r="N155"/>
    </row>
    <row r="156" spans="1:14" x14ac:dyDescent="0.3">
      <c r="A156"/>
      <c r="B156"/>
      <c r="C156"/>
      <c r="D156"/>
      <c r="E156"/>
      <c r="F156"/>
      <c r="G156"/>
      <c r="H156"/>
      <c r="I156"/>
      <c r="J156"/>
      <c r="K156"/>
      <c r="L156"/>
      <c r="M156"/>
      <c r="N156"/>
    </row>
    <row r="157" spans="1:14" x14ac:dyDescent="0.3">
      <c r="A157"/>
      <c r="B157"/>
      <c r="C157"/>
      <c r="D157"/>
      <c r="E157"/>
      <c r="F157"/>
      <c r="G157"/>
      <c r="H157"/>
      <c r="I157"/>
      <c r="J157"/>
      <c r="K157"/>
      <c r="L157"/>
      <c r="M157"/>
      <c r="N157"/>
    </row>
    <row r="158" spans="1:14" x14ac:dyDescent="0.3">
      <c r="A158"/>
      <c r="B158"/>
      <c r="C158"/>
      <c r="D158"/>
      <c r="E158"/>
      <c r="F158"/>
      <c r="G158"/>
      <c r="H158"/>
      <c r="I158"/>
      <c r="J158"/>
      <c r="K158"/>
      <c r="L158"/>
      <c r="M158"/>
      <c r="N158"/>
    </row>
    <row r="159" spans="1:14" x14ac:dyDescent="0.3">
      <c r="A159"/>
      <c r="B159"/>
      <c r="C159"/>
      <c r="D159"/>
      <c r="E159"/>
      <c r="F159"/>
      <c r="G159"/>
      <c r="H159"/>
      <c r="I159"/>
      <c r="J159"/>
      <c r="K159"/>
      <c r="L159"/>
      <c r="M159"/>
      <c r="N159"/>
    </row>
    <row r="160" spans="1:14" x14ac:dyDescent="0.3">
      <c r="A160"/>
      <c r="B160"/>
      <c r="C160"/>
      <c r="D160"/>
      <c r="E160"/>
      <c r="F160"/>
      <c r="G160"/>
      <c r="H160"/>
      <c r="I160"/>
      <c r="J160"/>
      <c r="K160"/>
      <c r="L160"/>
      <c r="M160"/>
      <c r="N160"/>
    </row>
    <row r="161" spans="1:14" x14ac:dyDescent="0.3">
      <c r="A161"/>
      <c r="B161"/>
      <c r="C161"/>
      <c r="D161"/>
      <c r="E161"/>
      <c r="F161"/>
      <c r="G161"/>
      <c r="H161"/>
      <c r="I161"/>
      <c r="J161"/>
      <c r="K161"/>
      <c r="L161"/>
      <c r="M161"/>
      <c r="N161"/>
    </row>
    <row r="162" spans="1:14" x14ac:dyDescent="0.3">
      <c r="A162"/>
      <c r="B162"/>
      <c r="C162"/>
      <c r="D162"/>
      <c r="E162"/>
      <c r="F162"/>
      <c r="G162"/>
      <c r="H162"/>
      <c r="I162"/>
      <c r="J162"/>
      <c r="K162"/>
      <c r="L162"/>
      <c r="M162"/>
      <c r="N162"/>
    </row>
    <row r="163" spans="1:14" x14ac:dyDescent="0.3">
      <c r="A163"/>
      <c r="B163"/>
      <c r="C163"/>
      <c r="D163"/>
      <c r="E163"/>
      <c r="F163"/>
      <c r="G163"/>
      <c r="H163"/>
      <c r="I163"/>
      <c r="J163"/>
      <c r="K163"/>
      <c r="L163"/>
      <c r="M163"/>
      <c r="N163"/>
    </row>
    <row r="164" spans="1:14" x14ac:dyDescent="0.3">
      <c r="A164"/>
      <c r="B164"/>
      <c r="C164"/>
      <c r="D164"/>
      <c r="E164"/>
      <c r="F164"/>
      <c r="G164"/>
      <c r="H164"/>
      <c r="I164"/>
      <c r="J164"/>
      <c r="K164"/>
      <c r="L164"/>
      <c r="M164"/>
      <c r="N164"/>
    </row>
    <row r="165" spans="1:14" x14ac:dyDescent="0.3">
      <c r="A165"/>
      <c r="B165"/>
      <c r="C165"/>
      <c r="D165"/>
      <c r="E165"/>
      <c r="F165"/>
      <c r="G165"/>
      <c r="H165"/>
      <c r="I165"/>
      <c r="J165"/>
      <c r="K165"/>
      <c r="L165"/>
      <c r="M165"/>
      <c r="N165"/>
    </row>
    <row r="166" spans="1:14" x14ac:dyDescent="0.3">
      <c r="A166"/>
      <c r="B166"/>
      <c r="C166"/>
      <c r="D166"/>
      <c r="E166"/>
      <c r="F166"/>
      <c r="G166"/>
      <c r="H166"/>
      <c r="I166"/>
      <c r="J166"/>
      <c r="K166"/>
      <c r="L166"/>
      <c r="M166"/>
      <c r="N166"/>
    </row>
    <row r="167" spans="1:14" x14ac:dyDescent="0.3">
      <c r="A167"/>
      <c r="B167"/>
      <c r="C167"/>
      <c r="D167"/>
      <c r="E167"/>
      <c r="F167"/>
      <c r="G167"/>
      <c r="H167"/>
      <c r="I167"/>
      <c r="J167"/>
      <c r="K167"/>
      <c r="L167"/>
      <c r="M167"/>
      <c r="N167"/>
    </row>
    <row r="168" spans="1:14" x14ac:dyDescent="0.3">
      <c r="A168"/>
      <c r="B168"/>
      <c r="C168"/>
      <c r="D168"/>
      <c r="E168"/>
      <c r="F168"/>
      <c r="G168"/>
      <c r="H168"/>
      <c r="I168"/>
      <c r="J168"/>
      <c r="K168"/>
      <c r="L168"/>
      <c r="M168"/>
      <c r="N168"/>
    </row>
    <row r="169" spans="1:14" x14ac:dyDescent="0.3">
      <c r="A169"/>
      <c r="B169"/>
      <c r="C169"/>
      <c r="D169"/>
      <c r="E169"/>
      <c r="F169"/>
      <c r="G169"/>
      <c r="H169"/>
      <c r="I169"/>
      <c r="J169"/>
      <c r="K169"/>
      <c r="L169"/>
      <c r="M169"/>
      <c r="N169"/>
    </row>
    <row r="170" spans="1:14" x14ac:dyDescent="0.3">
      <c r="A170"/>
      <c r="B170"/>
      <c r="C170"/>
      <c r="D170"/>
      <c r="E170"/>
      <c r="F170"/>
      <c r="G170"/>
      <c r="H170"/>
      <c r="I170"/>
      <c r="J170"/>
      <c r="K170"/>
      <c r="L170"/>
      <c r="M170"/>
      <c r="N170"/>
    </row>
    <row r="171" spans="1:14" x14ac:dyDescent="0.3">
      <c r="A171"/>
      <c r="B171"/>
      <c r="C171"/>
      <c r="D171"/>
      <c r="E171"/>
      <c r="F171"/>
      <c r="G171"/>
      <c r="H171"/>
      <c r="I171"/>
      <c r="J171"/>
      <c r="K171"/>
      <c r="L171"/>
      <c r="M171"/>
      <c r="N171"/>
    </row>
    <row r="172" spans="1:14" x14ac:dyDescent="0.3">
      <c r="A172"/>
      <c r="B172"/>
      <c r="C172"/>
      <c r="D172"/>
      <c r="E172"/>
      <c r="F172"/>
      <c r="G172"/>
      <c r="H172"/>
      <c r="I172"/>
      <c r="J172"/>
      <c r="K172"/>
      <c r="L172"/>
      <c r="M172"/>
      <c r="N172"/>
    </row>
    <row r="173" spans="1:14" x14ac:dyDescent="0.3">
      <c r="A173"/>
      <c r="B173"/>
      <c r="C173"/>
      <c r="D173"/>
      <c r="E173"/>
      <c r="F173"/>
      <c r="G173"/>
      <c r="H173"/>
      <c r="I173"/>
      <c r="J173"/>
      <c r="K173"/>
      <c r="L173"/>
      <c r="M173"/>
      <c r="N173"/>
    </row>
    <row r="174" spans="1:14" x14ac:dyDescent="0.3">
      <c r="A174"/>
      <c r="B174"/>
      <c r="C174"/>
      <c r="D174"/>
      <c r="E174"/>
      <c r="F174"/>
      <c r="G174"/>
      <c r="H174"/>
      <c r="I174"/>
      <c r="J174"/>
      <c r="K174"/>
      <c r="L174"/>
      <c r="M174"/>
      <c r="N174"/>
    </row>
    <row r="175" spans="1:14" x14ac:dyDescent="0.3">
      <c r="A175"/>
      <c r="B175"/>
      <c r="C175"/>
      <c r="D175"/>
      <c r="E175"/>
      <c r="F175"/>
      <c r="G175"/>
      <c r="H175"/>
      <c r="I175"/>
      <c r="J175"/>
      <c r="K175"/>
      <c r="L175"/>
      <c r="M175"/>
      <c r="N175"/>
    </row>
    <row r="176" spans="1:14" x14ac:dyDescent="0.3">
      <c r="A176"/>
      <c r="B176"/>
      <c r="C176"/>
      <c r="D176"/>
      <c r="E176"/>
      <c r="F176"/>
      <c r="G176"/>
      <c r="H176"/>
      <c r="I176"/>
      <c r="J176"/>
      <c r="K176"/>
      <c r="L176"/>
      <c r="M176"/>
      <c r="N176"/>
    </row>
    <row r="177" spans="1:14" x14ac:dyDescent="0.3">
      <c r="A177"/>
      <c r="B177"/>
      <c r="C177"/>
      <c r="D177"/>
      <c r="E177"/>
      <c r="F177"/>
      <c r="G177"/>
      <c r="H177"/>
      <c r="I177"/>
      <c r="J177"/>
      <c r="K177"/>
      <c r="L177"/>
      <c r="M177"/>
      <c r="N177"/>
    </row>
    <row r="178" spans="1:14" x14ac:dyDescent="0.3">
      <c r="A178"/>
      <c r="B178"/>
      <c r="C178"/>
      <c r="D178"/>
      <c r="E178"/>
      <c r="F178"/>
      <c r="G178"/>
      <c r="H178"/>
      <c r="I178"/>
      <c r="J178"/>
      <c r="K178"/>
      <c r="L178"/>
      <c r="M178"/>
      <c r="N178"/>
    </row>
    <row r="179" spans="1:14" x14ac:dyDescent="0.3">
      <c r="A179"/>
      <c r="B179"/>
      <c r="C179"/>
      <c r="D179"/>
      <c r="E179"/>
      <c r="F179"/>
      <c r="G179"/>
      <c r="H179"/>
      <c r="I179"/>
      <c r="J179"/>
      <c r="K179"/>
      <c r="L179"/>
      <c r="M179"/>
      <c r="N179"/>
    </row>
    <row r="180" spans="1:14" x14ac:dyDescent="0.3">
      <c r="A180"/>
      <c r="B180"/>
      <c r="C180"/>
      <c r="D180"/>
      <c r="E180"/>
      <c r="F180"/>
      <c r="G180"/>
      <c r="H180"/>
      <c r="I180"/>
      <c r="J180"/>
      <c r="K180"/>
      <c r="L180"/>
      <c r="M180"/>
      <c r="N180"/>
    </row>
    <row r="181" spans="1:14" x14ac:dyDescent="0.3">
      <c r="A181"/>
      <c r="B181"/>
      <c r="C181"/>
      <c r="D181"/>
      <c r="E181"/>
      <c r="F181"/>
      <c r="G181"/>
      <c r="H181"/>
      <c r="I181"/>
      <c r="J181"/>
      <c r="K181"/>
      <c r="L181"/>
      <c r="M181"/>
      <c r="N181"/>
    </row>
    <row r="182" spans="1:14" x14ac:dyDescent="0.3">
      <c r="A182"/>
      <c r="B182"/>
      <c r="C182"/>
      <c r="D182"/>
      <c r="E182"/>
      <c r="F182"/>
      <c r="G182"/>
      <c r="H182"/>
      <c r="I182"/>
      <c r="J182"/>
      <c r="K182"/>
      <c r="L182"/>
      <c r="M182"/>
      <c r="N182"/>
    </row>
    <row r="183" spans="1:14" x14ac:dyDescent="0.3">
      <c r="A183"/>
      <c r="B183"/>
      <c r="C183"/>
      <c r="D183"/>
      <c r="E183"/>
      <c r="F183"/>
      <c r="G183"/>
      <c r="H183"/>
      <c r="I183"/>
      <c r="J183"/>
      <c r="K183"/>
      <c r="L183"/>
      <c r="M183"/>
      <c r="N183"/>
    </row>
    <row r="184" spans="1:14" x14ac:dyDescent="0.3">
      <c r="A184"/>
      <c r="B184"/>
      <c r="C184"/>
      <c r="D184"/>
      <c r="E184"/>
      <c r="F184"/>
      <c r="G184"/>
      <c r="H184"/>
      <c r="I184"/>
      <c r="J184"/>
      <c r="K184"/>
      <c r="L184"/>
      <c r="M184"/>
      <c r="N184"/>
    </row>
    <row r="185" spans="1:14" x14ac:dyDescent="0.3">
      <c r="A185"/>
      <c r="B185"/>
      <c r="C185"/>
      <c r="D185"/>
      <c r="E185"/>
      <c r="F185"/>
      <c r="G185"/>
      <c r="H185"/>
      <c r="I185"/>
      <c r="J185"/>
      <c r="K185"/>
      <c r="L185"/>
      <c r="M185"/>
      <c r="N185"/>
    </row>
    <row r="186" spans="1:14" x14ac:dyDescent="0.3">
      <c r="A186"/>
      <c r="B186"/>
      <c r="C186"/>
      <c r="D186"/>
      <c r="E186"/>
      <c r="F186"/>
      <c r="G186"/>
      <c r="H186"/>
      <c r="I186"/>
      <c r="J186"/>
      <c r="K186"/>
      <c r="L186"/>
      <c r="M186"/>
      <c r="N186"/>
    </row>
    <row r="187" spans="1:14" x14ac:dyDescent="0.3">
      <c r="A187"/>
      <c r="B187"/>
      <c r="C187"/>
      <c r="D187"/>
      <c r="E187"/>
      <c r="F187"/>
      <c r="G187"/>
      <c r="H187"/>
      <c r="I187"/>
      <c r="J187"/>
      <c r="K187"/>
      <c r="L187"/>
      <c r="M187"/>
      <c r="N187"/>
    </row>
    <row r="188" spans="1:14" x14ac:dyDescent="0.3">
      <c r="A188"/>
      <c r="B188"/>
      <c r="C188"/>
      <c r="D188"/>
      <c r="E188"/>
      <c r="F188"/>
      <c r="G188"/>
      <c r="H188"/>
      <c r="I188"/>
      <c r="J188"/>
      <c r="K188"/>
      <c r="L188"/>
      <c r="M188"/>
      <c r="N188"/>
    </row>
    <row r="189" spans="1:14" x14ac:dyDescent="0.3">
      <c r="A189"/>
      <c r="B189"/>
      <c r="C189"/>
      <c r="D189"/>
      <c r="E189"/>
      <c r="F189"/>
      <c r="G189"/>
      <c r="H189"/>
      <c r="I189"/>
      <c r="J189"/>
      <c r="K189"/>
      <c r="L189"/>
      <c r="M189"/>
      <c r="N189"/>
    </row>
    <row r="190" spans="1:14" x14ac:dyDescent="0.3">
      <c r="A190"/>
      <c r="B190"/>
      <c r="C190"/>
      <c r="D190"/>
      <c r="E190"/>
      <c r="F190"/>
      <c r="G190"/>
      <c r="H190"/>
      <c r="I190"/>
      <c r="J190"/>
      <c r="K190"/>
      <c r="L190"/>
      <c r="M190"/>
      <c r="N190"/>
    </row>
    <row r="191" spans="1:14" x14ac:dyDescent="0.3">
      <c r="A191"/>
      <c r="B191"/>
      <c r="C191"/>
      <c r="D191"/>
      <c r="E191"/>
      <c r="F191"/>
      <c r="G191"/>
      <c r="H191"/>
      <c r="I191"/>
      <c r="J191"/>
      <c r="K191"/>
      <c r="L191"/>
      <c r="M191"/>
      <c r="N191"/>
    </row>
    <row r="192" spans="1:14" x14ac:dyDescent="0.3">
      <c r="A192"/>
      <c r="B192"/>
      <c r="C192"/>
      <c r="D192"/>
      <c r="E192"/>
      <c r="F192"/>
      <c r="G192"/>
      <c r="H192"/>
      <c r="I192"/>
      <c r="J192"/>
      <c r="K192"/>
      <c r="L192"/>
      <c r="M192"/>
      <c r="N192"/>
    </row>
    <row r="193" spans="1:14" x14ac:dyDescent="0.3">
      <c r="A193"/>
      <c r="B193"/>
      <c r="C193"/>
      <c r="D193"/>
      <c r="E193"/>
      <c r="F193"/>
      <c r="G193"/>
      <c r="H193"/>
      <c r="I193"/>
      <c r="J193"/>
      <c r="K193"/>
      <c r="L193"/>
      <c r="M193"/>
      <c r="N193"/>
    </row>
    <row r="194" spans="1:14" x14ac:dyDescent="0.3">
      <c r="A194"/>
      <c r="B194"/>
      <c r="C194"/>
      <c r="D194"/>
      <c r="E194"/>
      <c r="F194"/>
      <c r="G194"/>
      <c r="H194"/>
      <c r="I194"/>
      <c r="J194"/>
      <c r="K194"/>
      <c r="L194"/>
      <c r="M194"/>
      <c r="N194"/>
    </row>
    <row r="195" spans="1:14" x14ac:dyDescent="0.3">
      <c r="A195"/>
      <c r="B195"/>
      <c r="C195"/>
      <c r="D195"/>
      <c r="E195"/>
      <c r="F195"/>
      <c r="G195"/>
      <c r="H195"/>
      <c r="I195"/>
      <c r="J195"/>
      <c r="K195"/>
      <c r="L195"/>
      <c r="M195"/>
      <c r="N195"/>
    </row>
    <row r="196" spans="1:14" x14ac:dyDescent="0.3">
      <c r="A196"/>
      <c r="B196"/>
      <c r="C196"/>
      <c r="D196"/>
      <c r="E196"/>
      <c r="F196"/>
      <c r="G196"/>
      <c r="H196"/>
      <c r="I196"/>
      <c r="J196"/>
      <c r="K196"/>
      <c r="L196"/>
      <c r="M196"/>
      <c r="N196"/>
    </row>
  </sheetData>
  <sheetProtection algorithmName="SHA-512" hashValue="8W32gSek1CvpV6RZw9UuPcAGXBmWNZded8pIG5XxkVCIIwEMjNV3HKzW2+n6aKF0PZYKXhxOsGgbQdNlEa94CQ==" saltValue="M16lPqRm+fYqNGcW3A/WWg==" spinCount="100000" sheet="1" objects="1" scenarios="1"/>
  <mergeCells count="76">
    <mergeCell ref="J55:J56"/>
    <mergeCell ref="K55:K56"/>
    <mergeCell ref="L55:L56"/>
    <mergeCell ref="M55:M56"/>
    <mergeCell ref="A15:A16"/>
    <mergeCell ref="A39:A40"/>
    <mergeCell ref="A35:A36"/>
    <mergeCell ref="A31:A32"/>
    <mergeCell ref="A27:A28"/>
    <mergeCell ref="A23:A24"/>
    <mergeCell ref="A19:A20"/>
    <mergeCell ref="A55:A56"/>
    <mergeCell ref="A51:A52"/>
    <mergeCell ref="A47:A48"/>
    <mergeCell ref="A43:A44"/>
    <mergeCell ref="F55:F56"/>
    <mergeCell ref="F47:F48"/>
    <mergeCell ref="J47:J48"/>
    <mergeCell ref="K47:K48"/>
    <mergeCell ref="L47:L48"/>
    <mergeCell ref="M47:M48"/>
    <mergeCell ref="F51:F52"/>
    <mergeCell ref="J51:J52"/>
    <mergeCell ref="K51:K52"/>
    <mergeCell ref="L51:L52"/>
    <mergeCell ref="M51:M52"/>
    <mergeCell ref="F39:F40"/>
    <mergeCell ref="J39:J40"/>
    <mergeCell ref="K39:K40"/>
    <mergeCell ref="L39:L40"/>
    <mergeCell ref="M39:M40"/>
    <mergeCell ref="F43:F44"/>
    <mergeCell ref="J43:J44"/>
    <mergeCell ref="K43:K44"/>
    <mergeCell ref="L43:L44"/>
    <mergeCell ref="M43:M44"/>
    <mergeCell ref="F31:F32"/>
    <mergeCell ref="J31:J32"/>
    <mergeCell ref="K31:K32"/>
    <mergeCell ref="L31:L32"/>
    <mergeCell ref="M31:M32"/>
    <mergeCell ref="F35:F36"/>
    <mergeCell ref="J35:J36"/>
    <mergeCell ref="K35:K36"/>
    <mergeCell ref="L35:L36"/>
    <mergeCell ref="M35:M36"/>
    <mergeCell ref="F23:F24"/>
    <mergeCell ref="J23:J24"/>
    <mergeCell ref="K23:K24"/>
    <mergeCell ref="L23:L24"/>
    <mergeCell ref="M23:M24"/>
    <mergeCell ref="F27:F28"/>
    <mergeCell ref="J27:J28"/>
    <mergeCell ref="K27:K28"/>
    <mergeCell ref="L27:L28"/>
    <mergeCell ref="M27:M28"/>
    <mergeCell ref="F15:F16"/>
    <mergeCell ref="J15:J16"/>
    <mergeCell ref="K15:K16"/>
    <mergeCell ref="L15:L16"/>
    <mergeCell ref="M15:M16"/>
    <mergeCell ref="F19:F20"/>
    <mergeCell ref="J19:J20"/>
    <mergeCell ref="K19:K20"/>
    <mergeCell ref="L19:L20"/>
    <mergeCell ref="M19:M20"/>
    <mergeCell ref="A1:N3"/>
    <mergeCell ref="A4:N4"/>
    <mergeCell ref="A5:N5"/>
    <mergeCell ref="A6:N7"/>
    <mergeCell ref="F11:F12"/>
    <mergeCell ref="J11:J12"/>
    <mergeCell ref="K11:K12"/>
    <mergeCell ref="L11:L12"/>
    <mergeCell ref="M11:M12"/>
    <mergeCell ref="A11:A12"/>
  </mergeCells>
  <pageMargins left="0.7" right="0.7" top="0.75" bottom="0.75" header="0.3" footer="0.3"/>
  <pageSetup paperSize="9"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CB29E34-E100-436A-8BD5-69813B1E782A}">
          <x14:formula1>
            <xm:f>VALUES!$A$17:$A$20</xm:f>
          </x14:formula1>
          <xm:sqref>K11:K12 K51:K52 K35:K36 K15:K16 K19:K20 K23:K24 K27:K28 K31:K32 K39:K40 K43:K44 K47:K48 K55:K56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877EF-2B6C-49CA-B673-52338C47FBA8}">
  <dimension ref="A1:Q58"/>
  <sheetViews>
    <sheetView zoomScale="80" zoomScaleNormal="80" workbookViewId="0">
      <selection activeCell="G31" sqref="G1:I1048576"/>
    </sheetView>
  </sheetViews>
  <sheetFormatPr defaultRowHeight="16.5" x14ac:dyDescent="0.3"/>
  <cols>
    <col min="1" max="1" width="5.625" style="1" customWidth="1"/>
    <col min="2" max="3" width="13.875" style="1" customWidth="1"/>
    <col min="4" max="4" width="10.625" style="1" customWidth="1"/>
    <col min="5" max="5" width="10.25" style="1" customWidth="1"/>
    <col min="6" max="6" width="9.625" style="1" customWidth="1"/>
    <col min="7" max="7" width="9.625" style="1" hidden="1" customWidth="1"/>
    <col min="8" max="9" width="11.875" style="1" hidden="1" customWidth="1"/>
    <col min="10" max="10" width="12.25" style="1" customWidth="1"/>
    <col min="11" max="11" width="16.625" style="1" customWidth="1"/>
    <col min="12" max="13" width="8.5" style="1" customWidth="1"/>
    <col min="14" max="14" width="15.25" style="1" customWidth="1"/>
    <col min="15" max="16384" width="9" style="1"/>
  </cols>
  <sheetData>
    <row r="1" spans="1:17" customFormat="1" ht="16.5" customHeight="1" x14ac:dyDescent="0.3">
      <c r="A1" s="136" t="s">
        <v>114</v>
      </c>
      <c r="B1" s="137"/>
      <c r="C1" s="137"/>
      <c r="D1" s="137"/>
      <c r="E1" s="137"/>
      <c r="F1" s="137"/>
      <c r="G1" s="137"/>
      <c r="H1" s="137"/>
      <c r="I1" s="137"/>
      <c r="J1" s="137"/>
      <c r="K1" s="137"/>
      <c r="L1" s="137"/>
      <c r="M1" s="137"/>
      <c r="N1" s="137"/>
      <c r="O1" s="56"/>
    </row>
    <row r="2" spans="1:17" customFormat="1" ht="16.5" customHeight="1" x14ac:dyDescent="0.3">
      <c r="A2" s="138"/>
      <c r="B2" s="139"/>
      <c r="C2" s="139"/>
      <c r="D2" s="139"/>
      <c r="E2" s="139"/>
      <c r="F2" s="139"/>
      <c r="G2" s="139"/>
      <c r="H2" s="139"/>
      <c r="I2" s="139"/>
      <c r="J2" s="139"/>
      <c r="K2" s="139"/>
      <c r="L2" s="139"/>
      <c r="M2" s="139"/>
      <c r="N2" s="139"/>
      <c r="O2" s="56"/>
    </row>
    <row r="3" spans="1:17" customFormat="1" ht="18" x14ac:dyDescent="0.3">
      <c r="A3" s="140"/>
      <c r="B3" s="141"/>
      <c r="C3" s="141"/>
      <c r="D3" s="141"/>
      <c r="E3" s="141"/>
      <c r="F3" s="141"/>
      <c r="G3" s="141"/>
      <c r="H3" s="141"/>
      <c r="I3" s="141"/>
      <c r="J3" s="141"/>
      <c r="K3" s="141"/>
      <c r="L3" s="141"/>
      <c r="M3" s="141"/>
      <c r="N3" s="141"/>
      <c r="O3" s="56"/>
    </row>
    <row r="4" spans="1:17" customFormat="1" ht="16.5" customHeight="1" x14ac:dyDescent="0.3">
      <c r="A4" s="134" t="s">
        <v>115</v>
      </c>
      <c r="B4" s="134"/>
      <c r="C4" s="134"/>
      <c r="D4" s="134"/>
      <c r="E4" s="134"/>
      <c r="F4" s="134"/>
      <c r="G4" s="134"/>
      <c r="H4" s="134"/>
      <c r="I4" s="134"/>
      <c r="J4" s="134"/>
      <c r="K4" s="134"/>
      <c r="L4" s="134"/>
      <c r="M4" s="134"/>
      <c r="N4" s="134"/>
      <c r="O4" s="57"/>
    </row>
    <row r="5" spans="1:17" customFormat="1" ht="16.5" customHeight="1" x14ac:dyDescent="0.3">
      <c r="A5" s="135" t="s">
        <v>0</v>
      </c>
      <c r="B5" s="135"/>
      <c r="C5" s="135"/>
      <c r="D5" s="135"/>
      <c r="E5" s="135"/>
      <c r="F5" s="135"/>
      <c r="G5" s="135"/>
      <c r="H5" s="135"/>
      <c r="I5" s="135"/>
      <c r="J5" s="135"/>
      <c r="K5" s="135"/>
      <c r="L5" s="135"/>
      <c r="M5" s="135"/>
      <c r="N5" s="135"/>
      <c r="O5" s="58"/>
    </row>
    <row r="6" spans="1:17" customFormat="1" ht="22.5" x14ac:dyDescent="0.3">
      <c r="A6" s="183" t="s">
        <v>65</v>
      </c>
      <c r="B6" s="184"/>
      <c r="C6" s="184"/>
      <c r="D6" s="184"/>
      <c r="E6" s="184"/>
      <c r="F6" s="184"/>
      <c r="G6" s="184"/>
      <c r="H6" s="184"/>
      <c r="I6" s="184"/>
      <c r="J6" s="184"/>
      <c r="K6" s="184"/>
      <c r="L6" s="184"/>
      <c r="M6" s="184"/>
      <c r="N6" s="184"/>
      <c r="O6" s="59"/>
    </row>
    <row r="7" spans="1:17" customFormat="1" ht="22.5" x14ac:dyDescent="0.3">
      <c r="A7" s="185"/>
      <c r="B7" s="186"/>
      <c r="C7" s="186"/>
      <c r="D7" s="186"/>
      <c r="E7" s="186"/>
      <c r="F7" s="186"/>
      <c r="G7" s="186"/>
      <c r="H7" s="186"/>
      <c r="I7" s="186"/>
      <c r="J7" s="186"/>
      <c r="K7" s="186"/>
      <c r="L7" s="186"/>
      <c r="M7" s="186"/>
      <c r="N7" s="186"/>
      <c r="O7" s="60"/>
    </row>
    <row r="8" spans="1:17" customFormat="1" ht="12" customHeight="1" thickBot="1" x14ac:dyDescent="0.35">
      <c r="A8" s="24"/>
      <c r="B8" s="24"/>
      <c r="C8" s="24"/>
      <c r="D8" s="24"/>
      <c r="E8" s="24"/>
      <c r="F8" s="24"/>
      <c r="G8" s="24"/>
      <c r="H8" s="24"/>
      <c r="I8" s="24"/>
      <c r="J8" s="24"/>
      <c r="K8" s="24"/>
      <c r="L8" s="24"/>
      <c r="M8" s="24"/>
      <c r="N8" s="24"/>
      <c r="O8" s="59"/>
    </row>
    <row r="9" spans="1:17" customFormat="1" ht="17.25" thickBot="1" x14ac:dyDescent="0.35">
      <c r="A9" s="2"/>
      <c r="B9" s="2"/>
      <c r="C9" s="2"/>
      <c r="D9" s="2"/>
      <c r="E9" s="2"/>
      <c r="F9" s="2"/>
      <c r="G9" s="2"/>
      <c r="H9" s="2"/>
      <c r="I9" s="2"/>
      <c r="J9" s="2"/>
      <c r="K9" s="51"/>
      <c r="L9" s="32" t="s">
        <v>31</v>
      </c>
      <c r="M9" s="33">
        <f>SUM(M11+M16+M21+M26+M31+M36+M41+M46+M51+M56)</f>
        <v>0</v>
      </c>
      <c r="N9" s="2"/>
    </row>
    <row r="10" spans="1:17" ht="24.75" customHeight="1" thickBot="1" x14ac:dyDescent="0.35">
      <c r="A10" s="4" t="s">
        <v>2</v>
      </c>
      <c r="B10" s="179" t="s">
        <v>3</v>
      </c>
      <c r="C10" s="180" t="s">
        <v>4</v>
      </c>
      <c r="D10" s="181" t="s">
        <v>5</v>
      </c>
      <c r="E10" s="5" t="s">
        <v>28</v>
      </c>
      <c r="F10" s="5" t="s">
        <v>72</v>
      </c>
      <c r="G10" s="47" t="s">
        <v>27</v>
      </c>
      <c r="H10" s="48" t="s">
        <v>42</v>
      </c>
      <c r="I10" s="48" t="s">
        <v>14</v>
      </c>
      <c r="J10" s="18" t="s">
        <v>27</v>
      </c>
      <c r="K10" s="187" t="s">
        <v>64</v>
      </c>
      <c r="L10" s="188" t="s">
        <v>6</v>
      </c>
      <c r="M10" s="12" t="s">
        <v>14</v>
      </c>
      <c r="N10" s="21" t="s">
        <v>1</v>
      </c>
      <c r="P10"/>
      <c r="Q10"/>
    </row>
    <row r="11" spans="1:17" ht="17.25" customHeight="1" x14ac:dyDescent="0.3">
      <c r="A11" s="152">
        <v>1</v>
      </c>
      <c r="B11" s="8"/>
      <c r="C11" s="8"/>
      <c r="D11" s="9"/>
      <c r="E11" s="61" t="str">
        <f>IF(ISBLANK(D11), "", DATEDIF(D11,"1.9.2022","Y"))</f>
        <v/>
      </c>
      <c r="F11" s="154">
        <f>SUM(E11:E13)/3</f>
        <v>0</v>
      </c>
      <c r="G11" s="99" t="str">
        <f>$J$11</f>
        <v/>
      </c>
      <c r="H11" s="100">
        <f>$K$11</f>
        <v>0</v>
      </c>
      <c r="I11" s="101" t="str">
        <f>$M$11</f>
        <v>0,00 €</v>
      </c>
      <c r="J11" s="144" t="str">
        <f>IF(AND(F11&gt;=1,F11&lt;=9.99),"CHILDREN",IF(AND(F11&gt;=10,F11&lt;=12.99),"CADET",IF(AND(F11&gt;=13,F11&lt;=15.99),"JUNIOR",IF(F11&gt;=16,"SENIOR",""))))</f>
        <v/>
      </c>
      <c r="K11" s="146"/>
      <c r="L11" s="148">
        <v>0</v>
      </c>
      <c r="M11" s="150" t="str">
        <f>IF(F11&gt;=0,IFERROR(VLOOKUP(K11,VALUES!$A$21:$B$23,2,FALSE),"0,00 €"))</f>
        <v>0,00 €</v>
      </c>
      <c r="N11" s="110"/>
      <c r="P11"/>
      <c r="Q11"/>
    </row>
    <row r="12" spans="1:17" ht="17.25" customHeight="1" x14ac:dyDescent="0.3">
      <c r="A12" s="161"/>
      <c r="B12" s="96"/>
      <c r="C12" s="96"/>
      <c r="D12" s="97"/>
      <c r="E12" s="98" t="str">
        <f t="shared" ref="E12:E13" si="0">IF(ISBLANK(D12), "", DATEDIF(D12,"1.9.2022","Y"))</f>
        <v/>
      </c>
      <c r="F12" s="155"/>
      <c r="G12" s="102"/>
      <c r="H12" s="103"/>
      <c r="I12" s="104"/>
      <c r="J12" s="145"/>
      <c r="K12" s="147"/>
      <c r="L12" s="149"/>
      <c r="M12" s="151"/>
      <c r="N12" s="111"/>
      <c r="P12"/>
      <c r="Q12"/>
    </row>
    <row r="13" spans="1:17" ht="17.25" customHeight="1" thickBot="1" x14ac:dyDescent="0.35">
      <c r="A13" s="162"/>
      <c r="B13" s="13"/>
      <c r="C13" s="13"/>
      <c r="D13" s="127"/>
      <c r="E13" s="69" t="str">
        <f t="shared" si="0"/>
        <v/>
      </c>
      <c r="F13" s="156">
        <f t="shared" ref="F13" si="1">SUM(F10:F11)</f>
        <v>0</v>
      </c>
      <c r="G13" s="66"/>
      <c r="H13" s="67"/>
      <c r="I13" s="68"/>
      <c r="J13" s="157"/>
      <c r="K13" s="158"/>
      <c r="L13" s="159"/>
      <c r="M13" s="160"/>
      <c r="N13" s="112"/>
      <c r="P13"/>
      <c r="Q13"/>
    </row>
    <row r="14" spans="1:17" ht="16.5" customHeight="1" thickBot="1" x14ac:dyDescent="0.35">
      <c r="A14" s="22"/>
      <c r="B14" s="22"/>
      <c r="C14" s="22"/>
      <c r="D14" s="22"/>
      <c r="E14" s="23"/>
      <c r="F14" s="23"/>
      <c r="G14" s="23"/>
      <c r="H14" s="23"/>
      <c r="I14" s="23"/>
      <c r="J14" s="22"/>
      <c r="K14" s="22"/>
      <c r="L14" s="22"/>
      <c r="M14" s="22"/>
      <c r="N14" s="22"/>
      <c r="P14"/>
      <c r="Q14"/>
    </row>
    <row r="15" spans="1:17" ht="24.75" thickBot="1" x14ac:dyDescent="0.35">
      <c r="A15" s="4" t="s">
        <v>2</v>
      </c>
      <c r="B15" s="179" t="s">
        <v>3</v>
      </c>
      <c r="C15" s="180" t="s">
        <v>4</v>
      </c>
      <c r="D15" s="181" t="s">
        <v>5</v>
      </c>
      <c r="E15" s="5" t="s">
        <v>28</v>
      </c>
      <c r="F15" s="5" t="s">
        <v>72</v>
      </c>
      <c r="G15" s="47" t="s">
        <v>27</v>
      </c>
      <c r="H15" s="48" t="s">
        <v>42</v>
      </c>
      <c r="I15" s="48" t="s">
        <v>14</v>
      </c>
      <c r="J15" s="18" t="s">
        <v>27</v>
      </c>
      <c r="K15" s="187" t="s">
        <v>64</v>
      </c>
      <c r="L15" s="188" t="s">
        <v>6</v>
      </c>
      <c r="M15" s="12" t="s">
        <v>14</v>
      </c>
      <c r="N15" s="21" t="s">
        <v>1</v>
      </c>
    </row>
    <row r="16" spans="1:17" x14ac:dyDescent="0.3">
      <c r="A16" s="152">
        <v>2</v>
      </c>
      <c r="B16" s="8"/>
      <c r="C16" s="8"/>
      <c r="D16" s="9"/>
      <c r="E16" s="61" t="str">
        <f t="shared" ref="E16:E18" si="2">IF(ISBLANK(D16), "", DATEDIF(D16,"1.9.2022","Y"))</f>
        <v/>
      </c>
      <c r="F16" s="154">
        <f>SUM(E16:E18)/3</f>
        <v>0</v>
      </c>
      <c r="G16" s="99" t="str">
        <f>$J$16</f>
        <v/>
      </c>
      <c r="H16" s="100">
        <f>$K$16</f>
        <v>0</v>
      </c>
      <c r="I16" s="101" t="str">
        <f>$M$16</f>
        <v>0,00 €</v>
      </c>
      <c r="J16" s="144" t="str">
        <f>IF(AND(F16&gt;=1,F16&lt;=9.99),"CHILDREN",IF(AND(F16&gt;=10,F16&lt;=12.99),"CADET",IF(AND(F16&gt;=13,F16&lt;=15.99),"JUNIOR",IF(F16&gt;=16,"SENIOR",""))))</f>
        <v/>
      </c>
      <c r="K16" s="146"/>
      <c r="L16" s="148">
        <v>0</v>
      </c>
      <c r="M16" s="150" t="str">
        <f>IF(F16&gt;=0,IFERROR(VLOOKUP(K16,VALUES!$A$21:$B$23,2,FALSE),"0,00 €"))</f>
        <v>0,00 €</v>
      </c>
      <c r="N16" s="110"/>
    </row>
    <row r="17" spans="1:14" x14ac:dyDescent="0.3">
      <c r="A17" s="161"/>
      <c r="B17" s="96"/>
      <c r="C17" s="96"/>
      <c r="D17" s="97"/>
      <c r="E17" s="98" t="str">
        <f t="shared" si="2"/>
        <v/>
      </c>
      <c r="F17" s="155"/>
      <c r="G17" s="102"/>
      <c r="H17" s="103"/>
      <c r="I17" s="104"/>
      <c r="J17" s="145"/>
      <c r="K17" s="147"/>
      <c r="L17" s="149"/>
      <c r="M17" s="151"/>
      <c r="N17" s="111"/>
    </row>
    <row r="18" spans="1:14" ht="17.25" thickBot="1" x14ac:dyDescent="0.35">
      <c r="A18" s="162"/>
      <c r="B18" s="13"/>
      <c r="C18" s="13"/>
      <c r="D18" s="14"/>
      <c r="E18" s="69" t="str">
        <f t="shared" si="2"/>
        <v/>
      </c>
      <c r="F18" s="156">
        <f t="shared" ref="F18" si="3">SUM(F15:F16)</f>
        <v>0</v>
      </c>
      <c r="G18" s="66"/>
      <c r="H18" s="67"/>
      <c r="I18" s="68"/>
      <c r="J18" s="157"/>
      <c r="K18" s="158"/>
      <c r="L18" s="159"/>
      <c r="M18" s="160"/>
      <c r="N18" s="112"/>
    </row>
    <row r="19" spans="1:14" ht="17.25" thickBot="1" x14ac:dyDescent="0.35">
      <c r="A19" s="22"/>
      <c r="B19" s="22"/>
      <c r="C19" s="22"/>
      <c r="D19" s="22"/>
      <c r="E19" s="23"/>
      <c r="F19" s="23"/>
      <c r="G19" s="23"/>
      <c r="H19" s="23"/>
      <c r="I19" s="23"/>
      <c r="J19" s="22"/>
      <c r="K19" s="22"/>
      <c r="L19" s="22"/>
      <c r="M19" s="22"/>
      <c r="N19" s="22"/>
    </row>
    <row r="20" spans="1:14" ht="24.75" thickBot="1" x14ac:dyDescent="0.35">
      <c r="A20" s="4" t="s">
        <v>2</v>
      </c>
      <c r="B20" s="179" t="s">
        <v>3</v>
      </c>
      <c r="C20" s="180" t="s">
        <v>4</v>
      </c>
      <c r="D20" s="181" t="s">
        <v>5</v>
      </c>
      <c r="E20" s="5" t="s">
        <v>28</v>
      </c>
      <c r="F20" s="5" t="s">
        <v>72</v>
      </c>
      <c r="G20" s="47" t="s">
        <v>27</v>
      </c>
      <c r="H20" s="48" t="s">
        <v>42</v>
      </c>
      <c r="I20" s="48" t="s">
        <v>14</v>
      </c>
      <c r="J20" s="18" t="s">
        <v>27</v>
      </c>
      <c r="K20" s="187" t="s">
        <v>64</v>
      </c>
      <c r="L20" s="188" t="s">
        <v>6</v>
      </c>
      <c r="M20" s="12" t="s">
        <v>14</v>
      </c>
      <c r="N20" s="21" t="s">
        <v>1</v>
      </c>
    </row>
    <row r="21" spans="1:14" x14ac:dyDescent="0.3">
      <c r="A21" s="152">
        <v>3</v>
      </c>
      <c r="B21" s="8"/>
      <c r="C21" s="8"/>
      <c r="D21" s="9"/>
      <c r="E21" s="61" t="str">
        <f t="shared" ref="E21:E23" si="4">IF(ISBLANK(D21), "", DATEDIF(D21,"1.9.2022","Y"))</f>
        <v/>
      </c>
      <c r="F21" s="154">
        <f>SUM(E21:E23)/3</f>
        <v>0</v>
      </c>
      <c r="G21" s="99" t="str">
        <f>$J$21</f>
        <v/>
      </c>
      <c r="H21" s="100">
        <f>$K$21</f>
        <v>0</v>
      </c>
      <c r="I21" s="101" t="str">
        <f>$M$21</f>
        <v>0,00 €</v>
      </c>
      <c r="J21" s="144" t="str">
        <f>IF(AND(F21&gt;=1,F21&lt;=9.99),"CHILDREN",IF(AND(F21&gt;=10,F21&lt;=12.99),"CADET",IF(AND(F21&gt;=13,F21&lt;=15.99),"JUNIOR",IF(F21&gt;=16,"SENIOR",""))))</f>
        <v/>
      </c>
      <c r="K21" s="146"/>
      <c r="L21" s="148">
        <v>0</v>
      </c>
      <c r="M21" s="150" t="str">
        <f>IF(F21&gt;=0,IFERROR(VLOOKUP(K21,VALUES!$A$21:$B$23,2,FALSE),"0,00 €"))</f>
        <v>0,00 €</v>
      </c>
      <c r="N21" s="110"/>
    </row>
    <row r="22" spans="1:14" x14ac:dyDescent="0.3">
      <c r="A22" s="161"/>
      <c r="B22" s="96"/>
      <c r="C22" s="96"/>
      <c r="D22" s="97"/>
      <c r="E22" s="98" t="str">
        <f t="shared" si="4"/>
        <v/>
      </c>
      <c r="F22" s="155"/>
      <c r="G22" s="102"/>
      <c r="H22" s="103"/>
      <c r="I22" s="104"/>
      <c r="J22" s="145"/>
      <c r="K22" s="147"/>
      <c r="L22" s="149"/>
      <c r="M22" s="151"/>
      <c r="N22" s="111"/>
    </row>
    <row r="23" spans="1:14" ht="17.25" thickBot="1" x14ac:dyDescent="0.35">
      <c r="A23" s="162"/>
      <c r="B23" s="13"/>
      <c r="C23" s="13"/>
      <c r="D23" s="14"/>
      <c r="E23" s="69" t="str">
        <f t="shared" si="4"/>
        <v/>
      </c>
      <c r="F23" s="156">
        <f t="shared" ref="F23" si="5">SUM(F20:F21)</f>
        <v>0</v>
      </c>
      <c r="G23" s="66"/>
      <c r="H23" s="67"/>
      <c r="I23" s="68"/>
      <c r="J23" s="157"/>
      <c r="K23" s="158"/>
      <c r="L23" s="159"/>
      <c r="M23" s="160"/>
      <c r="N23" s="112"/>
    </row>
    <row r="24" spans="1:14" ht="17.25" thickBot="1" x14ac:dyDescent="0.35">
      <c r="A24" s="22"/>
      <c r="B24" s="22"/>
      <c r="C24" s="22"/>
      <c r="D24" s="22"/>
      <c r="E24" s="23"/>
      <c r="F24" s="23"/>
      <c r="G24" s="23"/>
      <c r="H24" s="23"/>
      <c r="I24" s="23"/>
      <c r="J24" s="22"/>
      <c r="K24" s="22"/>
      <c r="L24" s="22"/>
      <c r="M24" s="22"/>
      <c r="N24" s="22"/>
    </row>
    <row r="25" spans="1:14" ht="24.75" thickBot="1" x14ac:dyDescent="0.35">
      <c r="A25" s="4" t="s">
        <v>2</v>
      </c>
      <c r="B25" s="179" t="s">
        <v>3</v>
      </c>
      <c r="C25" s="180" t="s">
        <v>4</v>
      </c>
      <c r="D25" s="181" t="s">
        <v>5</v>
      </c>
      <c r="E25" s="5" t="s">
        <v>28</v>
      </c>
      <c r="F25" s="5" t="s">
        <v>72</v>
      </c>
      <c r="G25" s="47" t="s">
        <v>27</v>
      </c>
      <c r="H25" s="48" t="s">
        <v>42</v>
      </c>
      <c r="I25" s="48" t="s">
        <v>14</v>
      </c>
      <c r="J25" s="18" t="s">
        <v>27</v>
      </c>
      <c r="K25" s="187" t="s">
        <v>64</v>
      </c>
      <c r="L25" s="188" t="s">
        <v>6</v>
      </c>
      <c r="M25" s="12" t="s">
        <v>14</v>
      </c>
      <c r="N25" s="21" t="s">
        <v>1</v>
      </c>
    </row>
    <row r="26" spans="1:14" x14ac:dyDescent="0.3">
      <c r="A26" s="152">
        <v>4</v>
      </c>
      <c r="B26" s="8"/>
      <c r="C26" s="8"/>
      <c r="D26" s="9"/>
      <c r="E26" s="61" t="str">
        <f t="shared" ref="E26:E28" si="6">IF(ISBLANK(D26), "", DATEDIF(D26,"1.9.2022","Y"))</f>
        <v/>
      </c>
      <c r="F26" s="154">
        <f>SUM(E26:E28)/3</f>
        <v>0</v>
      </c>
      <c r="G26" s="99" t="str">
        <f>$J$26</f>
        <v/>
      </c>
      <c r="H26" s="100">
        <f>$K$26</f>
        <v>0</v>
      </c>
      <c r="I26" s="101" t="str">
        <f>$M$26</f>
        <v>0,00 €</v>
      </c>
      <c r="J26" s="144" t="str">
        <f>IF(AND(F26&gt;=1,F26&lt;=9.99),"CHILDREN",IF(AND(F26&gt;=10,F26&lt;=12.99),"CADET",IF(AND(F26&gt;=13,F26&lt;=15.99),"JUNIOR",IF(F26&gt;=16,"SENIOR",""))))</f>
        <v/>
      </c>
      <c r="K26" s="146"/>
      <c r="L26" s="148">
        <v>0</v>
      </c>
      <c r="M26" s="150" t="str">
        <f>IF(F26&gt;=0,IFERROR(VLOOKUP(K26,VALUES!$A$21:$B$23,2,FALSE),"0,00 €"))</f>
        <v>0,00 €</v>
      </c>
      <c r="N26" s="110"/>
    </row>
    <row r="27" spans="1:14" x14ac:dyDescent="0.3">
      <c r="A27" s="161"/>
      <c r="B27" s="96"/>
      <c r="C27" s="96"/>
      <c r="D27" s="97"/>
      <c r="E27" s="98" t="str">
        <f t="shared" si="6"/>
        <v/>
      </c>
      <c r="F27" s="155"/>
      <c r="G27" s="102"/>
      <c r="H27" s="103"/>
      <c r="I27" s="104"/>
      <c r="J27" s="145"/>
      <c r="K27" s="147"/>
      <c r="L27" s="149"/>
      <c r="M27" s="151"/>
      <c r="N27" s="111"/>
    </row>
    <row r="28" spans="1:14" ht="17.25" thickBot="1" x14ac:dyDescent="0.35">
      <c r="A28" s="162"/>
      <c r="B28" s="13"/>
      <c r="C28" s="13"/>
      <c r="D28" s="14"/>
      <c r="E28" s="69" t="str">
        <f t="shared" si="6"/>
        <v/>
      </c>
      <c r="F28" s="156">
        <f t="shared" ref="F28" si="7">SUM(F25:F26)</f>
        <v>0</v>
      </c>
      <c r="G28" s="66"/>
      <c r="H28" s="67"/>
      <c r="I28" s="68"/>
      <c r="J28" s="157"/>
      <c r="K28" s="158"/>
      <c r="L28" s="159"/>
      <c r="M28" s="160"/>
      <c r="N28" s="112"/>
    </row>
    <row r="29" spans="1:14" ht="17.25" thickBot="1" x14ac:dyDescent="0.35">
      <c r="A29" s="22"/>
      <c r="B29" s="22"/>
      <c r="C29" s="22"/>
      <c r="D29" s="22"/>
      <c r="E29" s="23"/>
      <c r="F29" s="23"/>
      <c r="G29" s="23"/>
      <c r="H29" s="23"/>
      <c r="I29" s="23"/>
      <c r="J29" s="22"/>
      <c r="K29" s="22"/>
      <c r="L29" s="22"/>
      <c r="M29" s="22"/>
      <c r="N29" s="22"/>
    </row>
    <row r="30" spans="1:14" ht="24.75" thickBot="1" x14ac:dyDescent="0.35">
      <c r="A30" s="4" t="s">
        <v>2</v>
      </c>
      <c r="B30" s="179" t="s">
        <v>3</v>
      </c>
      <c r="C30" s="180" t="s">
        <v>4</v>
      </c>
      <c r="D30" s="181" t="s">
        <v>5</v>
      </c>
      <c r="E30" s="5" t="s">
        <v>28</v>
      </c>
      <c r="F30" s="5" t="s">
        <v>72</v>
      </c>
      <c r="G30" s="47" t="s">
        <v>27</v>
      </c>
      <c r="H30" s="48" t="s">
        <v>42</v>
      </c>
      <c r="I30" s="48" t="s">
        <v>14</v>
      </c>
      <c r="J30" s="18" t="s">
        <v>27</v>
      </c>
      <c r="K30" s="187" t="s">
        <v>64</v>
      </c>
      <c r="L30" s="188" t="s">
        <v>6</v>
      </c>
      <c r="M30" s="12" t="s">
        <v>14</v>
      </c>
      <c r="N30" s="21" t="s">
        <v>1</v>
      </c>
    </row>
    <row r="31" spans="1:14" x14ac:dyDescent="0.3">
      <c r="A31" s="152">
        <v>5</v>
      </c>
      <c r="B31" s="8"/>
      <c r="C31" s="8"/>
      <c r="D31" s="9"/>
      <c r="E31" s="61" t="str">
        <f t="shared" ref="E31:E33" si="8">IF(ISBLANK(D31), "", DATEDIF(D31,"1.9.2022","Y"))</f>
        <v/>
      </c>
      <c r="F31" s="154">
        <f>SUM(E31:E33)/3</f>
        <v>0</v>
      </c>
      <c r="G31" s="99" t="str">
        <f>$J$31</f>
        <v/>
      </c>
      <c r="H31" s="100">
        <f>$K$31</f>
        <v>0</v>
      </c>
      <c r="I31" s="101" t="str">
        <f>$M$31</f>
        <v>0,00 €</v>
      </c>
      <c r="J31" s="144" t="str">
        <f>IF(AND(F31&gt;=1,F31&lt;=9.99),"CHILDREN",IF(AND(F31&gt;=10,F31&lt;=12.99),"CADET",IF(AND(F31&gt;=13,F31&lt;=15.99),"JUNIOR",IF(F31&gt;=16,"SENIOR",""))))</f>
        <v/>
      </c>
      <c r="K31" s="146"/>
      <c r="L31" s="148">
        <v>0</v>
      </c>
      <c r="M31" s="150" t="str">
        <f>IF(F31&gt;=0,IFERROR(VLOOKUP(K31,VALUES!$A$21:$B$23,2,FALSE),"0,00 €"))</f>
        <v>0,00 €</v>
      </c>
      <c r="N31" s="110"/>
    </row>
    <row r="32" spans="1:14" x14ac:dyDescent="0.3">
      <c r="A32" s="161"/>
      <c r="B32" s="96"/>
      <c r="C32" s="96"/>
      <c r="D32" s="97"/>
      <c r="E32" s="98" t="str">
        <f t="shared" si="8"/>
        <v/>
      </c>
      <c r="F32" s="155"/>
      <c r="G32" s="102"/>
      <c r="H32" s="103"/>
      <c r="I32" s="104"/>
      <c r="J32" s="145"/>
      <c r="K32" s="147"/>
      <c r="L32" s="149"/>
      <c r="M32" s="151"/>
      <c r="N32" s="111"/>
    </row>
    <row r="33" spans="1:14" ht="17.25" thickBot="1" x14ac:dyDescent="0.35">
      <c r="A33" s="162"/>
      <c r="B33" s="13"/>
      <c r="C33" s="13"/>
      <c r="D33" s="14"/>
      <c r="E33" s="69" t="str">
        <f t="shared" si="8"/>
        <v/>
      </c>
      <c r="F33" s="156">
        <f t="shared" ref="F33" si="9">SUM(F30:F31)</f>
        <v>0</v>
      </c>
      <c r="G33" s="66"/>
      <c r="H33" s="67"/>
      <c r="I33" s="68"/>
      <c r="J33" s="157"/>
      <c r="K33" s="158"/>
      <c r="L33" s="159"/>
      <c r="M33" s="160"/>
      <c r="N33" s="112"/>
    </row>
    <row r="34" spans="1:14" ht="17.25" thickBot="1" x14ac:dyDescent="0.35">
      <c r="A34" s="22"/>
      <c r="B34" s="22"/>
      <c r="C34" s="22"/>
      <c r="D34" s="22"/>
      <c r="E34" s="23"/>
      <c r="F34" s="23"/>
      <c r="G34" s="23"/>
      <c r="H34" s="23"/>
      <c r="I34" s="23"/>
      <c r="J34" s="22"/>
      <c r="K34" s="22"/>
      <c r="L34" s="22"/>
      <c r="M34" s="22"/>
      <c r="N34" s="22"/>
    </row>
    <row r="35" spans="1:14" ht="24.75" thickBot="1" x14ac:dyDescent="0.35">
      <c r="A35" s="4" t="s">
        <v>2</v>
      </c>
      <c r="B35" s="179" t="s">
        <v>3</v>
      </c>
      <c r="C35" s="179" t="s">
        <v>4</v>
      </c>
      <c r="D35" s="180" t="s">
        <v>5</v>
      </c>
      <c r="E35" s="5" t="s">
        <v>28</v>
      </c>
      <c r="F35" s="5" t="s">
        <v>72</v>
      </c>
      <c r="G35" s="47" t="s">
        <v>27</v>
      </c>
      <c r="H35" s="48" t="s">
        <v>42</v>
      </c>
      <c r="I35" s="48" t="s">
        <v>14</v>
      </c>
      <c r="J35" s="18" t="s">
        <v>27</v>
      </c>
      <c r="K35" s="187" t="s">
        <v>64</v>
      </c>
      <c r="L35" s="188" t="s">
        <v>6</v>
      </c>
      <c r="M35" s="12" t="s">
        <v>14</v>
      </c>
      <c r="N35" s="21" t="s">
        <v>1</v>
      </c>
    </row>
    <row r="36" spans="1:14" x14ac:dyDescent="0.3">
      <c r="A36" s="152">
        <v>6</v>
      </c>
      <c r="B36" s="8"/>
      <c r="C36" s="8"/>
      <c r="D36" s="9"/>
      <c r="E36" s="61" t="str">
        <f t="shared" ref="E36:E38" si="10">IF(ISBLANK(D36), "", DATEDIF(D36,"1.9.2022","Y"))</f>
        <v/>
      </c>
      <c r="F36" s="154">
        <f>SUM(E36:E38)/3</f>
        <v>0</v>
      </c>
      <c r="G36" s="99" t="str">
        <f>$J$36</f>
        <v/>
      </c>
      <c r="H36" s="100">
        <f>$K$36</f>
        <v>0</v>
      </c>
      <c r="I36" s="101" t="str">
        <f>$M$36</f>
        <v>0,00 €</v>
      </c>
      <c r="J36" s="144" t="str">
        <f>IF(AND(F36&gt;=1,F36&lt;=9.99),"CHILDREN",IF(AND(F36&gt;=10,F36&lt;=12.99),"CADET",IF(AND(F36&gt;=13,F36&lt;=15.99),"JUNIOR",IF(F36&gt;=16,"SENIOR",""))))</f>
        <v/>
      </c>
      <c r="K36" s="146"/>
      <c r="L36" s="148">
        <v>0</v>
      </c>
      <c r="M36" s="150" t="str">
        <f>IF(F36&gt;=0,IFERROR(VLOOKUP(K36,VALUES!$A$21:$B$23,2,FALSE),"0,00 €"))</f>
        <v>0,00 €</v>
      </c>
      <c r="N36" s="110"/>
    </row>
    <row r="37" spans="1:14" x14ac:dyDescent="0.3">
      <c r="A37" s="161"/>
      <c r="B37" s="96"/>
      <c r="C37" s="96"/>
      <c r="D37" s="97"/>
      <c r="E37" s="98" t="str">
        <f t="shared" si="10"/>
        <v/>
      </c>
      <c r="F37" s="155"/>
      <c r="G37" s="102"/>
      <c r="H37" s="103"/>
      <c r="I37" s="104"/>
      <c r="J37" s="145"/>
      <c r="K37" s="147"/>
      <c r="L37" s="149"/>
      <c r="M37" s="151"/>
      <c r="N37" s="111"/>
    </row>
    <row r="38" spans="1:14" ht="17.25" thickBot="1" x14ac:dyDescent="0.35">
      <c r="A38" s="162"/>
      <c r="B38" s="13"/>
      <c r="C38" s="13"/>
      <c r="D38" s="14"/>
      <c r="E38" s="69" t="str">
        <f t="shared" si="10"/>
        <v/>
      </c>
      <c r="F38" s="156">
        <f t="shared" ref="F38" si="11">SUM(F35:F36)</f>
        <v>0</v>
      </c>
      <c r="G38" s="66"/>
      <c r="H38" s="67"/>
      <c r="I38" s="68"/>
      <c r="J38" s="157"/>
      <c r="K38" s="158"/>
      <c r="L38" s="159"/>
      <c r="M38" s="160"/>
      <c r="N38" s="112"/>
    </row>
    <row r="39" spans="1:14" ht="17.25" thickBot="1" x14ac:dyDescent="0.35">
      <c r="A39" s="22"/>
      <c r="B39" s="22"/>
      <c r="C39" s="22"/>
      <c r="D39" s="22"/>
      <c r="E39" s="23"/>
      <c r="F39" s="23"/>
      <c r="G39" s="23"/>
      <c r="H39" s="23"/>
      <c r="I39" s="23"/>
      <c r="J39" s="22"/>
      <c r="K39" s="22"/>
      <c r="L39" s="22"/>
      <c r="M39" s="22"/>
      <c r="N39" s="22"/>
    </row>
    <row r="40" spans="1:14" ht="24.75" thickBot="1" x14ac:dyDescent="0.35">
      <c r="A40" s="4" t="s">
        <v>2</v>
      </c>
      <c r="B40" s="179" t="s">
        <v>3</v>
      </c>
      <c r="C40" s="180" t="s">
        <v>4</v>
      </c>
      <c r="D40" s="181" t="s">
        <v>5</v>
      </c>
      <c r="E40" s="5" t="s">
        <v>28</v>
      </c>
      <c r="F40" s="5" t="s">
        <v>72</v>
      </c>
      <c r="G40" s="47" t="s">
        <v>27</v>
      </c>
      <c r="H40" s="48" t="s">
        <v>42</v>
      </c>
      <c r="I40" s="48" t="s">
        <v>14</v>
      </c>
      <c r="J40" s="18" t="s">
        <v>27</v>
      </c>
      <c r="K40" s="187" t="s">
        <v>64</v>
      </c>
      <c r="L40" s="188" t="s">
        <v>6</v>
      </c>
      <c r="M40" s="12" t="s">
        <v>14</v>
      </c>
      <c r="N40" s="21" t="s">
        <v>1</v>
      </c>
    </row>
    <row r="41" spans="1:14" x14ac:dyDescent="0.3">
      <c r="A41" s="152">
        <v>7</v>
      </c>
      <c r="B41" s="8"/>
      <c r="C41" s="8"/>
      <c r="D41" s="9"/>
      <c r="E41" s="61" t="str">
        <f>IF(ISBLANK(D41), "", DATEDIF(D41,"1.9.2022","Y"))</f>
        <v/>
      </c>
      <c r="F41" s="154">
        <f>SUM(E41:E43)/3</f>
        <v>0</v>
      </c>
      <c r="G41" s="99" t="str">
        <f>$J$41</f>
        <v/>
      </c>
      <c r="H41" s="100">
        <f>$K$41</f>
        <v>0</v>
      </c>
      <c r="I41" s="101" t="str">
        <f>$M$41</f>
        <v>0,00 €</v>
      </c>
      <c r="J41" s="144" t="str">
        <f>IF(AND(F41&gt;=1,F41&lt;=9.99),"CHILDREN",IF(AND(F41&gt;=10,F41&lt;=12.99),"CADET",IF(AND(F41&gt;=13,F41&lt;=15.99),"JUNIOR",IF(F41&gt;=16,"SENIOR",""))))</f>
        <v/>
      </c>
      <c r="K41" s="146"/>
      <c r="L41" s="148">
        <v>0</v>
      </c>
      <c r="M41" s="150" t="str">
        <f>IF(F41&gt;=0,IFERROR(VLOOKUP(K41,VALUES!$A$21:$B$23,2,FALSE),"0,00 €"))</f>
        <v>0,00 €</v>
      </c>
      <c r="N41" s="110"/>
    </row>
    <row r="42" spans="1:14" x14ac:dyDescent="0.3">
      <c r="A42" s="161"/>
      <c r="B42" s="96"/>
      <c r="C42" s="96"/>
      <c r="D42" s="97"/>
      <c r="E42" s="98" t="str">
        <f t="shared" ref="E42:E43" si="12">IF(ISBLANK(D42), "", DATEDIF(D42,"1.9.2022","Y"))</f>
        <v/>
      </c>
      <c r="F42" s="155"/>
      <c r="G42" s="102"/>
      <c r="H42" s="103"/>
      <c r="I42" s="104"/>
      <c r="J42" s="145"/>
      <c r="K42" s="147"/>
      <c r="L42" s="149"/>
      <c r="M42" s="151"/>
      <c r="N42" s="111"/>
    </row>
    <row r="43" spans="1:14" ht="17.25" thickBot="1" x14ac:dyDescent="0.35">
      <c r="A43" s="162"/>
      <c r="B43" s="13"/>
      <c r="C43" s="13"/>
      <c r="D43" s="14"/>
      <c r="E43" s="69" t="str">
        <f t="shared" si="12"/>
        <v/>
      </c>
      <c r="F43" s="156">
        <f t="shared" ref="F43" si="13">SUM(F40:F41)</f>
        <v>0</v>
      </c>
      <c r="G43" s="66"/>
      <c r="H43" s="67"/>
      <c r="I43" s="68"/>
      <c r="J43" s="157"/>
      <c r="K43" s="158"/>
      <c r="L43" s="159"/>
      <c r="M43" s="160"/>
      <c r="N43" s="112"/>
    </row>
    <row r="44" spans="1:14" ht="17.25" thickBot="1" x14ac:dyDescent="0.35">
      <c r="A44" s="22"/>
      <c r="B44" s="22"/>
      <c r="C44" s="22"/>
      <c r="D44" s="22"/>
      <c r="E44" s="23"/>
      <c r="F44" s="23"/>
      <c r="G44" s="23"/>
      <c r="H44" s="23"/>
      <c r="I44" s="23"/>
      <c r="J44" s="22"/>
      <c r="K44" s="22"/>
      <c r="L44" s="22"/>
      <c r="M44" s="22"/>
      <c r="N44" s="22"/>
    </row>
    <row r="45" spans="1:14" ht="24.75" thickBot="1" x14ac:dyDescent="0.35">
      <c r="A45" s="4" t="s">
        <v>2</v>
      </c>
      <c r="B45" s="179" t="s">
        <v>3</v>
      </c>
      <c r="C45" s="180" t="s">
        <v>4</v>
      </c>
      <c r="D45" s="181" t="s">
        <v>5</v>
      </c>
      <c r="E45" s="5" t="s">
        <v>28</v>
      </c>
      <c r="F45" s="5" t="s">
        <v>72</v>
      </c>
      <c r="G45" s="47" t="s">
        <v>27</v>
      </c>
      <c r="H45" s="48" t="s">
        <v>42</v>
      </c>
      <c r="I45" s="48" t="s">
        <v>14</v>
      </c>
      <c r="J45" s="18" t="s">
        <v>27</v>
      </c>
      <c r="K45" s="187" t="s">
        <v>64</v>
      </c>
      <c r="L45" s="188" t="s">
        <v>6</v>
      </c>
      <c r="M45" s="12" t="s">
        <v>14</v>
      </c>
      <c r="N45" s="21" t="s">
        <v>1</v>
      </c>
    </row>
    <row r="46" spans="1:14" x14ac:dyDescent="0.3">
      <c r="A46" s="152">
        <v>8</v>
      </c>
      <c r="B46" s="8"/>
      <c r="C46" s="8"/>
      <c r="D46" s="9"/>
      <c r="E46" s="61" t="str">
        <f t="shared" ref="E46:E48" si="14">IF(ISBLANK(D46), "", DATEDIF(D46,"1.9.2022","Y"))</f>
        <v/>
      </c>
      <c r="F46" s="154">
        <f>SUM(E46:E48)/3</f>
        <v>0</v>
      </c>
      <c r="G46" s="99" t="str">
        <f>$J$46</f>
        <v/>
      </c>
      <c r="H46" s="100">
        <f>$K$46</f>
        <v>0</v>
      </c>
      <c r="I46" s="101" t="str">
        <f>$M$46</f>
        <v>0,00 €</v>
      </c>
      <c r="J46" s="144" t="str">
        <f>IF(AND(F46&gt;=1,F46&lt;=9.99),"CHILDREN",IF(AND(F46&gt;=10,F46&lt;=12.99),"CADET",IF(AND(F46&gt;=13,F46&lt;=15.99),"JUNIOR",IF(F46&gt;=16,"SENIOR",""))))</f>
        <v/>
      </c>
      <c r="K46" s="146"/>
      <c r="L46" s="148">
        <v>0</v>
      </c>
      <c r="M46" s="150" t="str">
        <f>IF(F46&gt;=0,IFERROR(VLOOKUP(K46,VALUES!$A$21:$B$23,2,FALSE),"0,00 €"))</f>
        <v>0,00 €</v>
      </c>
      <c r="N46" s="110"/>
    </row>
    <row r="47" spans="1:14" x14ac:dyDescent="0.3">
      <c r="A47" s="161"/>
      <c r="B47" s="96"/>
      <c r="C47" s="96"/>
      <c r="D47" s="97"/>
      <c r="E47" s="98" t="str">
        <f t="shared" si="14"/>
        <v/>
      </c>
      <c r="F47" s="155"/>
      <c r="G47" s="102"/>
      <c r="H47" s="103"/>
      <c r="I47" s="104"/>
      <c r="J47" s="145"/>
      <c r="K47" s="147"/>
      <c r="L47" s="149"/>
      <c r="M47" s="151"/>
      <c r="N47" s="111"/>
    </row>
    <row r="48" spans="1:14" ht="17.25" thickBot="1" x14ac:dyDescent="0.35">
      <c r="A48" s="162"/>
      <c r="B48" s="13"/>
      <c r="C48" s="13"/>
      <c r="D48" s="14"/>
      <c r="E48" s="69" t="str">
        <f t="shared" si="14"/>
        <v/>
      </c>
      <c r="F48" s="156">
        <f t="shared" ref="F48" si="15">SUM(F45:F46)</f>
        <v>0</v>
      </c>
      <c r="G48" s="66"/>
      <c r="H48" s="67"/>
      <c r="I48" s="68"/>
      <c r="J48" s="157"/>
      <c r="K48" s="158"/>
      <c r="L48" s="159"/>
      <c r="M48" s="160"/>
      <c r="N48" s="112"/>
    </row>
    <row r="49" spans="1:14" ht="17.25" thickBot="1" x14ac:dyDescent="0.35">
      <c r="A49" s="22"/>
      <c r="B49" s="22"/>
      <c r="C49" s="22"/>
      <c r="D49" s="22"/>
      <c r="E49" s="23"/>
      <c r="F49" s="23"/>
      <c r="G49" s="23"/>
      <c r="H49" s="23"/>
      <c r="I49" s="23"/>
      <c r="J49" s="22"/>
      <c r="K49" s="22"/>
      <c r="L49" s="22"/>
      <c r="M49" s="22"/>
      <c r="N49" s="22"/>
    </row>
    <row r="50" spans="1:14" ht="24.75" thickBot="1" x14ac:dyDescent="0.35">
      <c r="A50" s="4" t="s">
        <v>2</v>
      </c>
      <c r="B50" s="179" t="s">
        <v>3</v>
      </c>
      <c r="C50" s="180" t="s">
        <v>4</v>
      </c>
      <c r="D50" s="181" t="s">
        <v>5</v>
      </c>
      <c r="E50" s="5" t="s">
        <v>28</v>
      </c>
      <c r="F50" s="5" t="s">
        <v>72</v>
      </c>
      <c r="G50" s="47" t="s">
        <v>27</v>
      </c>
      <c r="H50" s="48" t="s">
        <v>42</v>
      </c>
      <c r="I50" s="48" t="s">
        <v>14</v>
      </c>
      <c r="J50" s="18" t="s">
        <v>27</v>
      </c>
      <c r="K50" s="187" t="s">
        <v>64</v>
      </c>
      <c r="L50" s="188" t="s">
        <v>6</v>
      </c>
      <c r="M50" s="12" t="s">
        <v>14</v>
      </c>
      <c r="N50" s="21" t="s">
        <v>1</v>
      </c>
    </row>
    <row r="51" spans="1:14" x14ac:dyDescent="0.3">
      <c r="A51" s="152">
        <v>9</v>
      </c>
      <c r="B51" s="8"/>
      <c r="C51" s="8"/>
      <c r="D51" s="9"/>
      <c r="E51" s="61" t="str">
        <f t="shared" ref="E51:E53" si="16">IF(ISBLANK(D51), "", DATEDIF(D51,"1.9.2022","Y"))</f>
        <v/>
      </c>
      <c r="F51" s="154">
        <f>SUM(E51:E53)/3</f>
        <v>0</v>
      </c>
      <c r="G51" s="99" t="str">
        <f>$J$51</f>
        <v/>
      </c>
      <c r="H51" s="100">
        <f>$K$51</f>
        <v>0</v>
      </c>
      <c r="I51" s="101" t="str">
        <f>$M$51</f>
        <v>0,00 €</v>
      </c>
      <c r="J51" s="144" t="str">
        <f>IF(AND(F51&gt;=1,F51&lt;=9.99),"CHILDREN",IF(AND(F51&gt;=10,F51&lt;=12.99),"CADET",IF(AND(F51&gt;=13,F51&lt;=15.99),"JUNIOR",IF(F51&gt;=16,"SENIOR",""))))</f>
        <v/>
      </c>
      <c r="K51" s="146"/>
      <c r="L51" s="148">
        <v>0</v>
      </c>
      <c r="M51" s="150" t="str">
        <f>IF(F51&gt;=0,IFERROR(VLOOKUP(K51,VALUES!$A$21:$B$23,2,FALSE),"0,00 €"))</f>
        <v>0,00 €</v>
      </c>
      <c r="N51" s="110"/>
    </row>
    <row r="52" spans="1:14" x14ac:dyDescent="0.3">
      <c r="A52" s="161"/>
      <c r="B52" s="96"/>
      <c r="C52" s="96"/>
      <c r="D52" s="97"/>
      <c r="E52" s="98" t="str">
        <f t="shared" si="16"/>
        <v/>
      </c>
      <c r="F52" s="155"/>
      <c r="G52" s="102"/>
      <c r="H52" s="103"/>
      <c r="I52" s="104"/>
      <c r="J52" s="145"/>
      <c r="K52" s="147"/>
      <c r="L52" s="149"/>
      <c r="M52" s="151"/>
      <c r="N52" s="111"/>
    </row>
    <row r="53" spans="1:14" ht="17.25" thickBot="1" x14ac:dyDescent="0.35">
      <c r="A53" s="162"/>
      <c r="B53" s="13"/>
      <c r="C53" s="13"/>
      <c r="D53" s="14"/>
      <c r="E53" s="69" t="str">
        <f t="shared" si="16"/>
        <v/>
      </c>
      <c r="F53" s="156">
        <f t="shared" ref="F53" si="17">SUM(F50:F51)</f>
        <v>0</v>
      </c>
      <c r="G53" s="66"/>
      <c r="H53" s="67"/>
      <c r="I53" s="68"/>
      <c r="J53" s="157"/>
      <c r="K53" s="158"/>
      <c r="L53" s="159"/>
      <c r="M53" s="160"/>
      <c r="N53" s="112"/>
    </row>
    <row r="54" spans="1:14" ht="17.25" thickBot="1" x14ac:dyDescent="0.35">
      <c r="A54" s="22"/>
      <c r="B54" s="22"/>
      <c r="C54" s="22"/>
      <c r="D54" s="22"/>
      <c r="E54" s="23"/>
      <c r="F54" s="23"/>
      <c r="G54" s="23"/>
      <c r="H54" s="23"/>
      <c r="I54" s="23"/>
      <c r="J54" s="22"/>
      <c r="K54" s="22"/>
      <c r="L54" s="22"/>
      <c r="M54" s="22"/>
      <c r="N54" s="22"/>
    </row>
    <row r="55" spans="1:14" ht="24.75" thickBot="1" x14ac:dyDescent="0.35">
      <c r="A55" s="4" t="s">
        <v>2</v>
      </c>
      <c r="B55" s="179" t="s">
        <v>3</v>
      </c>
      <c r="C55" s="180" t="s">
        <v>4</v>
      </c>
      <c r="D55" s="181" t="s">
        <v>5</v>
      </c>
      <c r="E55" s="5" t="s">
        <v>28</v>
      </c>
      <c r="F55" s="5" t="s">
        <v>72</v>
      </c>
      <c r="G55" s="47" t="s">
        <v>27</v>
      </c>
      <c r="H55" s="48" t="s">
        <v>42</v>
      </c>
      <c r="I55" s="48" t="s">
        <v>14</v>
      </c>
      <c r="J55" s="18" t="s">
        <v>27</v>
      </c>
      <c r="K55" s="187" t="s">
        <v>64</v>
      </c>
      <c r="L55" s="188" t="s">
        <v>6</v>
      </c>
      <c r="M55" s="12" t="s">
        <v>14</v>
      </c>
      <c r="N55" s="21" t="s">
        <v>1</v>
      </c>
    </row>
    <row r="56" spans="1:14" x14ac:dyDescent="0.3">
      <c r="A56" s="152">
        <v>10</v>
      </c>
      <c r="B56" s="8"/>
      <c r="C56" s="8"/>
      <c r="D56" s="9"/>
      <c r="E56" s="61" t="str">
        <f t="shared" ref="E56:E58" si="18">IF(ISBLANK(D56), "", DATEDIF(D56,"1.9.2022","Y"))</f>
        <v/>
      </c>
      <c r="F56" s="154">
        <f>SUM(E56:E58)/3</f>
        <v>0</v>
      </c>
      <c r="G56" s="99" t="str">
        <f>$J$56</f>
        <v/>
      </c>
      <c r="H56" s="100">
        <f>$K$56</f>
        <v>0</v>
      </c>
      <c r="I56" s="101" t="str">
        <f>$M$56</f>
        <v>0,00 €</v>
      </c>
      <c r="J56" s="144" t="str">
        <f>IF(AND(F56&gt;=1,F56&lt;=9.99),"CHILDREN",IF(AND(F56&gt;=10,F56&lt;=12.99),"CADET",IF(AND(F56&gt;=13,F56&lt;=15.99),"JUNIOR",IF(F56&gt;=16,"SENIOR",""))))</f>
        <v/>
      </c>
      <c r="K56" s="146"/>
      <c r="L56" s="148">
        <v>0</v>
      </c>
      <c r="M56" s="150" t="str">
        <f>IF(F56&gt;=0,IFERROR(VLOOKUP(K56,VALUES!$A$21:$B$23,2,FALSE),"0,00 €"))</f>
        <v>0,00 €</v>
      </c>
      <c r="N56" s="110"/>
    </row>
    <row r="57" spans="1:14" x14ac:dyDescent="0.3">
      <c r="A57" s="161"/>
      <c r="B57" s="96"/>
      <c r="C57" s="96"/>
      <c r="D57" s="97"/>
      <c r="E57" s="98" t="str">
        <f t="shared" si="18"/>
        <v/>
      </c>
      <c r="F57" s="155"/>
      <c r="G57" s="102"/>
      <c r="H57" s="103"/>
      <c r="I57" s="104"/>
      <c r="J57" s="145"/>
      <c r="K57" s="147"/>
      <c r="L57" s="149"/>
      <c r="M57" s="151"/>
      <c r="N57" s="111"/>
    </row>
    <row r="58" spans="1:14" ht="17.25" thickBot="1" x14ac:dyDescent="0.35">
      <c r="A58" s="162"/>
      <c r="B58" s="13"/>
      <c r="C58" s="13"/>
      <c r="D58" s="14"/>
      <c r="E58" s="69" t="str">
        <f t="shared" si="18"/>
        <v/>
      </c>
      <c r="F58" s="156">
        <f t="shared" ref="F58" si="19">SUM(F55:F56)</f>
        <v>0</v>
      </c>
      <c r="G58" s="66"/>
      <c r="H58" s="67"/>
      <c r="I58" s="68"/>
      <c r="J58" s="157"/>
      <c r="K58" s="158"/>
      <c r="L58" s="159"/>
      <c r="M58" s="160"/>
      <c r="N58" s="112"/>
    </row>
  </sheetData>
  <sheetProtection algorithmName="SHA-512" hashValue="v9eCOsNiFVO9gWLkZbmKXEx9lKsv8UEViqJ2/l7SQApl2PdQ1YAV6ufKYg+ZqW3Tr1w7lOUiV0kdWYsWw2aULw==" saltValue="YbUwxjJTfbKfQgivyZsbBg==" spinCount="100000" sheet="1" objects="1" scenarios="1"/>
  <mergeCells count="64">
    <mergeCell ref="A21:A23"/>
    <mergeCell ref="A16:A18"/>
    <mergeCell ref="A56:A58"/>
    <mergeCell ref="A51:A53"/>
    <mergeCell ref="A46:A48"/>
    <mergeCell ref="A41:A43"/>
    <mergeCell ref="A36:A38"/>
    <mergeCell ref="A31:A33"/>
    <mergeCell ref="A26:A28"/>
    <mergeCell ref="F56:F58"/>
    <mergeCell ref="J56:J58"/>
    <mergeCell ref="K56:K58"/>
    <mergeCell ref="L56:L58"/>
    <mergeCell ref="M56:M58"/>
    <mergeCell ref="M41:M43"/>
    <mergeCell ref="F46:F48"/>
    <mergeCell ref="J46:J48"/>
    <mergeCell ref="K46:K48"/>
    <mergeCell ref="L46:L48"/>
    <mergeCell ref="M46:M48"/>
    <mergeCell ref="F41:F43"/>
    <mergeCell ref="J41:J43"/>
    <mergeCell ref="K41:K43"/>
    <mergeCell ref="L41:L43"/>
    <mergeCell ref="K21:K23"/>
    <mergeCell ref="L21:L23"/>
    <mergeCell ref="M21:M23"/>
    <mergeCell ref="F26:F28"/>
    <mergeCell ref="J26:J28"/>
    <mergeCell ref="K26:K28"/>
    <mergeCell ref="L26:L28"/>
    <mergeCell ref="M26:M28"/>
    <mergeCell ref="F21:F23"/>
    <mergeCell ref="J21:J23"/>
    <mergeCell ref="A1:N3"/>
    <mergeCell ref="A4:N4"/>
    <mergeCell ref="A5:N5"/>
    <mergeCell ref="A6:N7"/>
    <mergeCell ref="J11:J13"/>
    <mergeCell ref="K11:K13"/>
    <mergeCell ref="L11:L13"/>
    <mergeCell ref="M11:M13"/>
    <mergeCell ref="A11:A13"/>
    <mergeCell ref="F11:F13"/>
    <mergeCell ref="F16:F18"/>
    <mergeCell ref="J16:J18"/>
    <mergeCell ref="K16:K18"/>
    <mergeCell ref="L16:L18"/>
    <mergeCell ref="M16:M18"/>
    <mergeCell ref="F31:F33"/>
    <mergeCell ref="J31:J33"/>
    <mergeCell ref="K31:K33"/>
    <mergeCell ref="L31:L33"/>
    <mergeCell ref="M31:M33"/>
    <mergeCell ref="F36:F38"/>
    <mergeCell ref="J36:J38"/>
    <mergeCell ref="K36:K38"/>
    <mergeCell ref="L36:L38"/>
    <mergeCell ref="M36:M38"/>
    <mergeCell ref="F51:F53"/>
    <mergeCell ref="J51:J53"/>
    <mergeCell ref="K51:K53"/>
    <mergeCell ref="L51:L53"/>
    <mergeCell ref="M51:M53"/>
  </mergeCells>
  <pageMargins left="0.7" right="0.7" top="0.75" bottom="0.75" header="0.3" footer="0.3"/>
  <pageSetup paperSize="9" fitToWidth="0"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D0132FB-14A5-479A-9B40-853825966516}">
          <x14:formula1>
            <xm:f>VALUES!$A$21:$A$24</xm:f>
          </x14:formula1>
          <xm:sqref>K11:K13 K51:K53 K16:K18 K21:K23 K26:K28 K31:K33 K36:K38 K41:K43 K46:K48 K56:K58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D433-37D8-49F1-8AE9-003208D67EF6}">
  <dimension ref="A1:Z56"/>
  <sheetViews>
    <sheetView zoomScale="62" zoomScaleNormal="62" workbookViewId="0">
      <selection activeCell="L8" sqref="L8"/>
    </sheetView>
  </sheetViews>
  <sheetFormatPr defaultRowHeight="16.5" x14ac:dyDescent="0.3"/>
  <cols>
    <col min="1" max="1" width="13.875" style="1" customWidth="1"/>
    <col min="2" max="2" width="18.875" style="1" customWidth="1"/>
    <col min="3" max="3" width="19" style="1" customWidth="1"/>
    <col min="4" max="5" width="10.625" style="1" customWidth="1"/>
    <col min="6" max="6" width="17.5" style="1" customWidth="1"/>
    <col min="7" max="10" width="9" style="1"/>
    <col min="11" max="11" width="13.875" style="1" customWidth="1"/>
    <col min="12" max="13" width="18.875" style="1" customWidth="1"/>
    <col min="14" max="15" width="10.625" style="1" customWidth="1"/>
    <col min="16" max="16" width="17.5" style="1" customWidth="1"/>
    <col min="17" max="20" width="9" style="1"/>
    <col min="21" max="21" width="13.875" style="1" customWidth="1"/>
    <col min="22" max="23" width="18.875" style="1" customWidth="1"/>
    <col min="24" max="25" width="10.625" style="1" customWidth="1"/>
    <col min="26" max="26" width="17.5" style="1" customWidth="1"/>
    <col min="27" max="16384" width="9" style="1"/>
  </cols>
  <sheetData>
    <row r="1" spans="1:26" customFormat="1" ht="16.5" customHeight="1" x14ac:dyDescent="0.3">
      <c r="A1" s="136" t="s">
        <v>114</v>
      </c>
      <c r="B1" s="137"/>
      <c r="C1" s="137"/>
      <c r="D1" s="137"/>
      <c r="E1" s="137"/>
      <c r="F1" s="166"/>
      <c r="G1" s="56"/>
      <c r="H1" s="56"/>
      <c r="K1" s="136" t="s">
        <v>114</v>
      </c>
      <c r="L1" s="137"/>
      <c r="M1" s="137"/>
      <c r="N1" s="137"/>
      <c r="O1" s="137"/>
      <c r="P1" s="166"/>
      <c r="Q1" s="56"/>
      <c r="R1" s="56"/>
    </row>
    <row r="2" spans="1:26" customFormat="1" ht="16.5" customHeight="1" x14ac:dyDescent="0.3">
      <c r="A2" s="138"/>
      <c r="B2" s="139"/>
      <c r="C2" s="139"/>
      <c r="D2" s="139"/>
      <c r="E2" s="139"/>
      <c r="F2" s="167"/>
      <c r="G2" s="56"/>
      <c r="H2" s="56"/>
      <c r="K2" s="138"/>
      <c r="L2" s="139"/>
      <c r="M2" s="139"/>
      <c r="N2" s="139"/>
      <c r="O2" s="139"/>
      <c r="P2" s="167"/>
      <c r="Q2" s="56"/>
      <c r="R2" s="56"/>
    </row>
    <row r="3" spans="1:26" customFormat="1" ht="16.5" customHeight="1" x14ac:dyDescent="0.3">
      <c r="A3" s="140"/>
      <c r="B3" s="141"/>
      <c r="C3" s="141"/>
      <c r="D3" s="141"/>
      <c r="E3" s="141"/>
      <c r="F3" s="168"/>
      <c r="G3" s="56"/>
      <c r="H3" s="56"/>
      <c r="K3" s="140"/>
      <c r="L3" s="141"/>
      <c r="M3" s="141"/>
      <c r="N3" s="141"/>
      <c r="O3" s="141"/>
      <c r="P3" s="168"/>
      <c r="Q3" s="56"/>
      <c r="R3" s="56"/>
    </row>
    <row r="4" spans="1:26" customFormat="1" ht="16.5" customHeight="1" x14ac:dyDescent="0.3">
      <c r="A4" s="165" t="s">
        <v>115</v>
      </c>
      <c r="B4" s="165"/>
      <c r="C4" s="165"/>
      <c r="D4" s="165"/>
      <c r="E4" s="165"/>
      <c r="F4" s="165"/>
      <c r="G4" s="57"/>
      <c r="H4" s="57"/>
      <c r="K4" s="165" t="s">
        <v>115</v>
      </c>
      <c r="L4" s="165"/>
      <c r="M4" s="165"/>
      <c r="N4" s="165"/>
      <c r="O4" s="165"/>
      <c r="P4" s="165"/>
      <c r="Q4" s="57"/>
      <c r="R4" s="57"/>
    </row>
    <row r="5" spans="1:26" customFormat="1" ht="16.5" customHeight="1" x14ac:dyDescent="0.3">
      <c r="A5" s="163" t="s">
        <v>0</v>
      </c>
      <c r="B5" s="163"/>
      <c r="C5" s="163"/>
      <c r="D5" s="163"/>
      <c r="E5" s="163"/>
      <c r="F5" s="163"/>
      <c r="G5" s="58"/>
      <c r="H5" s="58"/>
      <c r="K5" s="163" t="s">
        <v>0</v>
      </c>
      <c r="L5" s="163"/>
      <c r="M5" s="163"/>
      <c r="N5" s="163"/>
      <c r="O5" s="163"/>
      <c r="P5" s="163"/>
      <c r="Q5" s="58"/>
      <c r="R5" s="58"/>
    </row>
    <row r="6" spans="1:26" customFormat="1" ht="16.5" customHeight="1" x14ac:dyDescent="0.3">
      <c r="A6" s="183" t="s">
        <v>74</v>
      </c>
      <c r="B6" s="184"/>
      <c r="C6" s="184"/>
      <c r="D6" s="184"/>
      <c r="E6" s="184"/>
      <c r="F6" s="184"/>
      <c r="G6" s="59"/>
      <c r="H6" s="59"/>
      <c r="K6" s="183" t="s">
        <v>74</v>
      </c>
      <c r="L6" s="184"/>
      <c r="M6" s="184"/>
      <c r="N6" s="184"/>
      <c r="O6" s="184"/>
      <c r="P6" s="184"/>
      <c r="Q6" s="59"/>
      <c r="R6" s="59"/>
    </row>
    <row r="7" spans="1:26" customFormat="1" ht="16.5" customHeight="1" x14ac:dyDescent="0.3">
      <c r="A7" s="185"/>
      <c r="B7" s="186"/>
      <c r="C7" s="186"/>
      <c r="D7" s="186"/>
      <c r="E7" s="186"/>
      <c r="F7" s="186"/>
      <c r="G7" s="59"/>
      <c r="H7" s="59"/>
      <c r="K7" s="185"/>
      <c r="L7" s="186"/>
      <c r="M7" s="186"/>
      <c r="N7" s="186"/>
      <c r="O7" s="186"/>
      <c r="P7" s="186"/>
      <c r="Q7" s="59"/>
      <c r="R7" s="59"/>
    </row>
    <row r="8" spans="1:26" customFormat="1" ht="16.5" customHeight="1" x14ac:dyDescent="0.3">
      <c r="A8" s="113" t="s">
        <v>78</v>
      </c>
      <c r="B8" s="70">
        <f>COUNT(E14:E20)</f>
        <v>0</v>
      </c>
      <c r="C8" s="24"/>
      <c r="D8" s="24"/>
      <c r="E8" s="24"/>
      <c r="F8" s="24"/>
      <c r="G8" s="59"/>
      <c r="H8" s="59"/>
      <c r="K8" s="113" t="s">
        <v>78</v>
      </c>
      <c r="L8" s="72">
        <f>COUNT(O14:O20)</f>
        <v>0</v>
      </c>
      <c r="M8" s="24"/>
      <c r="N8" s="24"/>
      <c r="O8" s="24"/>
      <c r="P8" s="24"/>
      <c r="Q8" s="59"/>
      <c r="R8" s="59"/>
    </row>
    <row r="9" spans="1:26" customFormat="1" ht="16.5" customHeight="1" x14ac:dyDescent="0.3">
      <c r="A9" s="62" t="s">
        <v>39</v>
      </c>
      <c r="B9" s="71" t="e">
        <f>IF(E21&lt;=9.99,"CHILDREN",IF(AND(E21&gt;=10,E21&lt;=12.99),"CADET",IF(AND(E21&gt;=13,E21&lt;=15.99),"JUNIOR",IF(E21&gt;=16,"SENIOR",""))))</f>
        <v>#DIV/0!</v>
      </c>
      <c r="C9" s="24"/>
      <c r="D9" s="24"/>
      <c r="E9" s="24"/>
      <c r="F9" s="24"/>
      <c r="G9" s="59"/>
      <c r="H9" s="59"/>
      <c r="K9" s="62" t="s">
        <v>39</v>
      </c>
      <c r="L9" s="73" t="e">
        <f>IF(O21&lt;=9.99,"CHILDREN",IF(AND(O21&gt;=10,O21&lt;12.99),"CADET",IF(AND(O21&gt;=13,O21&lt;15.99),"JUNIOR",IF(O21&gt;=16,"SENIOR",""))))</f>
        <v>#DIV/0!</v>
      </c>
      <c r="M9" s="24"/>
      <c r="N9" s="24"/>
      <c r="O9" s="24"/>
      <c r="P9" s="24"/>
      <c r="Q9" s="59"/>
      <c r="R9" s="59"/>
    </row>
    <row r="10" spans="1:26" ht="16.5" customHeight="1" x14ac:dyDescent="0.3">
      <c r="A10" s="38" t="s">
        <v>35</v>
      </c>
      <c r="B10" s="37"/>
      <c r="C10" s="36"/>
      <c r="D10" s="24"/>
      <c r="E10" s="24"/>
      <c r="F10" s="24"/>
      <c r="G10" s="25"/>
      <c r="H10" s="25"/>
      <c r="K10" s="38" t="s">
        <v>35</v>
      </c>
      <c r="L10" s="49"/>
      <c r="M10" s="36"/>
      <c r="N10" s="24"/>
      <c r="O10" s="24"/>
      <c r="P10" s="24"/>
      <c r="Q10" s="25"/>
      <c r="R10" s="25"/>
      <c r="U10"/>
      <c r="V10"/>
      <c r="W10"/>
      <c r="X10"/>
      <c r="Y10"/>
      <c r="Z10"/>
    </row>
    <row r="11" spans="1:26" ht="16.5" customHeight="1" x14ac:dyDescent="0.3">
      <c r="A11" s="38" t="s">
        <v>36</v>
      </c>
      <c r="B11" s="44">
        <v>0</v>
      </c>
      <c r="C11" s="24"/>
      <c r="D11" s="24"/>
      <c r="E11" s="24"/>
      <c r="F11" s="24"/>
      <c r="G11" s="25"/>
      <c r="H11" s="25"/>
      <c r="K11" s="38" t="s">
        <v>36</v>
      </c>
      <c r="L11" s="50">
        <v>0</v>
      </c>
      <c r="M11" s="24"/>
      <c r="N11" s="24"/>
      <c r="O11" s="24"/>
      <c r="P11" s="24"/>
      <c r="Q11" s="25"/>
      <c r="R11" s="25"/>
      <c r="U11"/>
      <c r="V11"/>
      <c r="W11"/>
      <c r="X11"/>
      <c r="Y11"/>
      <c r="Z11"/>
    </row>
    <row r="12" spans="1:26" ht="17.25" customHeight="1" thickBot="1" x14ac:dyDescent="0.35">
      <c r="A12" s="26"/>
      <c r="B12" s="26"/>
      <c r="C12" s="27"/>
      <c r="D12" s="2"/>
      <c r="E12" s="2"/>
      <c r="F12" s="2"/>
      <c r="K12" s="26"/>
      <c r="L12" s="26"/>
      <c r="M12" s="27"/>
      <c r="N12" s="2"/>
      <c r="O12" s="2"/>
      <c r="P12" s="2"/>
      <c r="U12"/>
      <c r="V12"/>
      <c r="W12"/>
      <c r="X12"/>
      <c r="Y12"/>
      <c r="Z12"/>
    </row>
    <row r="13" spans="1:26" customFormat="1" ht="24.75" thickBot="1" x14ac:dyDescent="0.35">
      <c r="A13" s="4" t="s">
        <v>2</v>
      </c>
      <c r="B13" s="179" t="s">
        <v>3</v>
      </c>
      <c r="C13" s="180" t="s">
        <v>4</v>
      </c>
      <c r="D13" s="181" t="s">
        <v>5</v>
      </c>
      <c r="E13" s="5" t="s">
        <v>28</v>
      </c>
      <c r="F13" s="6" t="s">
        <v>1</v>
      </c>
      <c r="G13" s="63"/>
      <c r="K13" s="4" t="s">
        <v>2</v>
      </c>
      <c r="L13" s="179" t="s">
        <v>3</v>
      </c>
      <c r="M13" s="180" t="s">
        <v>4</v>
      </c>
      <c r="N13" s="181" t="s">
        <v>5</v>
      </c>
      <c r="O13" s="5" t="s">
        <v>28</v>
      </c>
      <c r="P13" s="6" t="s">
        <v>1</v>
      </c>
      <c r="Q13" s="63"/>
    </row>
    <row r="14" spans="1:26" ht="19.5" customHeight="1" x14ac:dyDescent="0.3">
      <c r="A14" s="7">
        <v>1</v>
      </c>
      <c r="B14" s="8"/>
      <c r="C14" s="8"/>
      <c r="D14" s="9"/>
      <c r="E14" s="61" t="str">
        <f>IF(ISBLANK(D14), "", DATEDIF(D14,"1.9.2022","Y"))</f>
        <v/>
      </c>
      <c r="F14" s="39"/>
      <c r="K14" s="7">
        <v>1</v>
      </c>
      <c r="L14" s="8"/>
      <c r="M14" s="8"/>
      <c r="N14" s="9"/>
      <c r="O14" s="61" t="str">
        <f t="shared" ref="O14:O20" si="0">IF(ISBLANK(N14), "", DATEDIF(N14,"1.9.2022","Y"))</f>
        <v/>
      </c>
      <c r="P14" s="39"/>
      <c r="U14"/>
      <c r="V14"/>
      <c r="W14"/>
      <c r="X14"/>
      <c r="Y14"/>
      <c r="Z14"/>
    </row>
    <row r="15" spans="1:26" ht="19.5" customHeight="1" x14ac:dyDescent="0.3">
      <c r="A15" s="10">
        <v>2</v>
      </c>
      <c r="B15" s="29"/>
      <c r="C15" s="29"/>
      <c r="D15" s="9"/>
      <c r="E15" s="61" t="str">
        <f t="shared" ref="E15:E20" si="1">IF(ISBLANK(D15), "", DATEDIF(D15,"1.9.2022","Y"))</f>
        <v/>
      </c>
      <c r="F15" s="40"/>
      <c r="K15" s="10">
        <v>2</v>
      </c>
      <c r="L15" s="16"/>
      <c r="M15" s="16"/>
      <c r="N15" s="11"/>
      <c r="O15" s="61" t="str">
        <f t="shared" si="0"/>
        <v/>
      </c>
      <c r="P15" s="40"/>
      <c r="U15"/>
      <c r="V15"/>
      <c r="W15"/>
      <c r="X15"/>
      <c r="Y15"/>
      <c r="Z15"/>
    </row>
    <row r="16" spans="1:26" ht="19.5" customHeight="1" x14ac:dyDescent="0.3">
      <c r="A16" s="10">
        <v>3</v>
      </c>
      <c r="B16" s="29"/>
      <c r="C16" s="29"/>
      <c r="D16" s="9"/>
      <c r="E16" s="61" t="str">
        <f t="shared" si="1"/>
        <v/>
      </c>
      <c r="F16" s="41"/>
      <c r="K16" s="10">
        <v>3</v>
      </c>
      <c r="L16" s="15"/>
      <c r="M16" s="15"/>
      <c r="N16" s="9"/>
      <c r="O16" s="61" t="str">
        <f t="shared" si="0"/>
        <v/>
      </c>
      <c r="P16" s="41"/>
      <c r="U16"/>
      <c r="V16"/>
      <c r="W16"/>
      <c r="X16"/>
      <c r="Y16"/>
      <c r="Z16"/>
    </row>
    <row r="17" spans="1:26" ht="19.5" customHeight="1" x14ac:dyDescent="0.3">
      <c r="A17" s="10">
        <v>4</v>
      </c>
      <c r="B17" s="29"/>
      <c r="C17" s="29"/>
      <c r="D17" s="9"/>
      <c r="E17" s="61" t="str">
        <f t="shared" si="1"/>
        <v/>
      </c>
      <c r="F17" s="42"/>
      <c r="K17" s="10">
        <v>4</v>
      </c>
      <c r="L17" s="16"/>
      <c r="M17" s="16"/>
      <c r="N17" s="9"/>
      <c r="O17" s="61" t="str">
        <f t="shared" si="0"/>
        <v/>
      </c>
      <c r="P17" s="42"/>
      <c r="U17"/>
      <c r="V17"/>
      <c r="W17"/>
      <c r="X17"/>
      <c r="Y17"/>
      <c r="Z17"/>
    </row>
    <row r="18" spans="1:26" ht="19.5" customHeight="1" x14ac:dyDescent="0.3">
      <c r="A18" s="10">
        <v>5</v>
      </c>
      <c r="B18" s="29"/>
      <c r="C18" s="29"/>
      <c r="D18" s="9"/>
      <c r="E18" s="61" t="str">
        <f t="shared" si="1"/>
        <v/>
      </c>
      <c r="F18" s="41"/>
      <c r="G18" s="3"/>
      <c r="K18" s="10">
        <v>5</v>
      </c>
      <c r="L18" s="16"/>
      <c r="M18" s="16"/>
      <c r="N18" s="9"/>
      <c r="O18" s="61" t="str">
        <f t="shared" si="0"/>
        <v/>
      </c>
      <c r="P18" s="41"/>
      <c r="Q18" s="3"/>
      <c r="U18"/>
      <c r="V18"/>
      <c r="W18"/>
      <c r="X18"/>
      <c r="Y18"/>
      <c r="Z18"/>
    </row>
    <row r="19" spans="1:26" ht="19.5" customHeight="1" x14ac:dyDescent="0.3">
      <c r="A19" s="10">
        <v>6</v>
      </c>
      <c r="B19" s="29"/>
      <c r="C19" s="29"/>
      <c r="D19" s="9"/>
      <c r="E19" s="61" t="str">
        <f t="shared" si="1"/>
        <v/>
      </c>
      <c r="F19" s="41"/>
      <c r="G19" s="3"/>
      <c r="K19" s="10">
        <v>6</v>
      </c>
      <c r="L19" s="16"/>
      <c r="M19" s="16"/>
      <c r="N19" s="9"/>
      <c r="O19" s="61" t="str">
        <f t="shared" si="0"/>
        <v/>
      </c>
      <c r="P19" s="41"/>
      <c r="Q19" s="3"/>
      <c r="U19"/>
      <c r="V19"/>
      <c r="W19"/>
      <c r="X19"/>
      <c r="Y19"/>
      <c r="Z19"/>
    </row>
    <row r="20" spans="1:26" ht="19.5" customHeight="1" thickBot="1" x14ac:dyDescent="0.35">
      <c r="A20" s="10">
        <v>7</v>
      </c>
      <c r="B20" s="29"/>
      <c r="C20" s="29"/>
      <c r="D20" s="9"/>
      <c r="E20" s="61" t="str">
        <f t="shared" si="1"/>
        <v/>
      </c>
      <c r="F20" s="41"/>
      <c r="G20" s="3"/>
      <c r="K20" s="10">
        <v>7</v>
      </c>
      <c r="L20" s="29"/>
      <c r="M20" s="29"/>
      <c r="N20" s="9"/>
      <c r="O20" s="61" t="str">
        <f t="shared" si="0"/>
        <v/>
      </c>
      <c r="P20" s="41"/>
      <c r="Q20" s="3"/>
      <c r="U20"/>
      <c r="V20"/>
      <c r="W20"/>
      <c r="X20"/>
      <c r="Y20"/>
      <c r="Z20"/>
    </row>
    <row r="21" spans="1:26" customFormat="1" ht="19.5" customHeight="1" thickBot="1" x14ac:dyDescent="0.35">
      <c r="A21" s="2"/>
      <c r="B21" s="2"/>
      <c r="C21" s="2"/>
      <c r="D21" s="30" t="s">
        <v>37</v>
      </c>
      <c r="E21" s="74" t="e">
        <f>AVERAGE(E14:E20)</f>
        <v>#DIV/0!</v>
      </c>
      <c r="F21" s="2"/>
      <c r="K21" s="2"/>
      <c r="L21" s="2"/>
      <c r="M21" s="2"/>
      <c r="N21" s="30" t="s">
        <v>37</v>
      </c>
      <c r="O21" s="74" t="e">
        <f>AVERAGE(O14:O20)</f>
        <v>#DIV/0!</v>
      </c>
      <c r="P21" s="2"/>
    </row>
    <row r="22" spans="1:26" customFormat="1" ht="19.5" customHeight="1" thickBot="1" x14ac:dyDescent="0.35">
      <c r="A22" s="2"/>
      <c r="B22" s="2"/>
      <c r="C22" s="2"/>
      <c r="D22" s="35" t="s">
        <v>14</v>
      </c>
      <c r="E22" s="189">
        <f>COUNT(E14:E20)*VALUES!$B$25</f>
        <v>0</v>
      </c>
      <c r="F22" s="2"/>
      <c r="K22" s="2"/>
      <c r="L22" s="2"/>
      <c r="M22" s="2"/>
      <c r="N22" s="35" t="s">
        <v>14</v>
      </c>
      <c r="O22" s="189">
        <f>COUNT(O14:O20)*VALUES!$B$25</f>
        <v>0</v>
      </c>
      <c r="P22" s="2"/>
    </row>
    <row r="23" spans="1:26" customFormat="1" ht="19.5" customHeight="1" x14ac:dyDescent="0.3">
      <c r="A23" s="164" t="s">
        <v>38</v>
      </c>
      <c r="B23" s="164"/>
      <c r="C23" s="2"/>
      <c r="D23" s="2"/>
      <c r="E23" s="2"/>
      <c r="F23" s="2"/>
      <c r="K23" s="164" t="s">
        <v>38</v>
      </c>
      <c r="L23" s="164"/>
      <c r="M23" s="2"/>
      <c r="N23" s="2"/>
      <c r="O23" s="2"/>
      <c r="P23" s="2"/>
    </row>
    <row r="24" spans="1:26" customFormat="1" ht="19.5" customHeight="1" x14ac:dyDescent="0.3">
      <c r="A24" s="10">
        <v>1</v>
      </c>
      <c r="B24" s="29"/>
      <c r="C24" s="29"/>
      <c r="D24" s="11"/>
      <c r="E24" s="31" t="str">
        <f t="shared" ref="E24:E25" si="2">IF(ISBLANK(D24), "", DATEDIF(D24,"1.9.2022","Y"))</f>
        <v/>
      </c>
      <c r="F24" s="41"/>
      <c r="K24" s="10">
        <v>1</v>
      </c>
      <c r="L24" s="29"/>
      <c r="M24" s="29"/>
      <c r="N24" s="11"/>
      <c r="O24" s="31" t="str">
        <f t="shared" ref="O24:O25" si="3">IF(ISBLANK(N24), "", DATEDIF(N24,"1.9.2022","Y"))</f>
        <v/>
      </c>
      <c r="P24" s="41"/>
    </row>
    <row r="25" spans="1:26" customFormat="1" ht="19.5" customHeight="1" x14ac:dyDescent="0.3">
      <c r="A25" s="10">
        <v>2</v>
      </c>
      <c r="B25" s="29"/>
      <c r="C25" s="29"/>
      <c r="D25" s="11"/>
      <c r="E25" s="28" t="str">
        <f t="shared" si="2"/>
        <v/>
      </c>
      <c r="F25" s="43"/>
      <c r="K25" s="10">
        <v>2</v>
      </c>
      <c r="L25" s="29"/>
      <c r="M25" s="29"/>
      <c r="N25" s="11"/>
      <c r="O25" s="28" t="str">
        <f t="shared" si="3"/>
        <v/>
      </c>
      <c r="P25" s="43"/>
    </row>
    <row r="26" spans="1:26" customFormat="1" ht="19.5" customHeight="1" x14ac:dyDescent="0.3"/>
    <row r="27" spans="1:26" customFormat="1" ht="19.5" customHeight="1" x14ac:dyDescent="0.3"/>
    <row r="28" spans="1:26" customFormat="1" ht="19.5" customHeight="1" x14ac:dyDescent="0.3"/>
    <row r="29" spans="1:26" customFormat="1" ht="19.5" customHeight="1" x14ac:dyDescent="0.3"/>
    <row r="30" spans="1:26" customFormat="1" ht="19.5" customHeight="1" x14ac:dyDescent="0.3">
      <c r="A30" s="136" t="s">
        <v>114</v>
      </c>
      <c r="B30" s="137"/>
      <c r="C30" s="137"/>
      <c r="D30" s="137"/>
      <c r="E30" s="137"/>
      <c r="F30" s="166"/>
      <c r="K30" s="136" t="s">
        <v>114</v>
      </c>
      <c r="L30" s="137"/>
      <c r="M30" s="137"/>
      <c r="N30" s="137"/>
      <c r="O30" s="137"/>
      <c r="P30" s="166"/>
    </row>
    <row r="31" spans="1:26" customFormat="1" ht="16.5" customHeight="1" x14ac:dyDescent="0.3">
      <c r="A31" s="138"/>
      <c r="B31" s="139"/>
      <c r="C31" s="139"/>
      <c r="D31" s="139"/>
      <c r="E31" s="139"/>
      <c r="F31" s="167"/>
      <c r="K31" s="138"/>
      <c r="L31" s="139"/>
      <c r="M31" s="139"/>
      <c r="N31" s="139"/>
      <c r="O31" s="139"/>
      <c r="P31" s="167"/>
    </row>
    <row r="32" spans="1:26" customFormat="1" ht="16.5" customHeight="1" x14ac:dyDescent="0.3">
      <c r="A32" s="140"/>
      <c r="B32" s="141"/>
      <c r="C32" s="141"/>
      <c r="D32" s="141"/>
      <c r="E32" s="141"/>
      <c r="F32" s="168"/>
      <c r="K32" s="140"/>
      <c r="L32" s="141"/>
      <c r="M32" s="141"/>
      <c r="N32" s="141"/>
      <c r="O32" s="141"/>
      <c r="P32" s="168"/>
    </row>
    <row r="33" spans="1:26" customFormat="1" ht="16.5" customHeight="1" x14ac:dyDescent="0.3">
      <c r="A33" s="165" t="s">
        <v>115</v>
      </c>
      <c r="B33" s="165"/>
      <c r="C33" s="165"/>
      <c r="D33" s="165"/>
      <c r="E33" s="165"/>
      <c r="F33" s="165"/>
      <c r="K33" s="165" t="s">
        <v>115</v>
      </c>
      <c r="L33" s="165"/>
      <c r="M33" s="165"/>
      <c r="N33" s="165"/>
      <c r="O33" s="165"/>
      <c r="P33" s="165"/>
    </row>
    <row r="34" spans="1:26" customFormat="1" x14ac:dyDescent="0.3">
      <c r="A34" s="163" t="s">
        <v>0</v>
      </c>
      <c r="B34" s="163"/>
      <c r="C34" s="163"/>
      <c r="D34" s="163"/>
      <c r="E34" s="163"/>
      <c r="F34" s="163"/>
      <c r="K34" s="163" t="s">
        <v>0</v>
      </c>
      <c r="L34" s="163"/>
      <c r="M34" s="163"/>
      <c r="N34" s="163"/>
      <c r="O34" s="163"/>
      <c r="P34" s="163"/>
    </row>
    <row r="35" spans="1:26" customFormat="1" ht="16.5" customHeight="1" x14ac:dyDescent="0.3">
      <c r="A35" s="183" t="s">
        <v>74</v>
      </c>
      <c r="B35" s="184"/>
      <c r="C35" s="184"/>
      <c r="D35" s="184"/>
      <c r="E35" s="184"/>
      <c r="F35" s="184"/>
      <c r="K35" s="183" t="s">
        <v>74</v>
      </c>
      <c r="L35" s="184"/>
      <c r="M35" s="184"/>
      <c r="N35" s="184"/>
      <c r="O35" s="184"/>
      <c r="P35" s="184"/>
    </row>
    <row r="36" spans="1:26" customFormat="1" ht="16.5" customHeight="1" x14ac:dyDescent="0.3">
      <c r="A36" s="185"/>
      <c r="B36" s="186"/>
      <c r="C36" s="186"/>
      <c r="D36" s="186"/>
      <c r="E36" s="186"/>
      <c r="F36" s="186"/>
      <c r="K36" s="185"/>
      <c r="L36" s="186"/>
      <c r="M36" s="186"/>
      <c r="N36" s="186"/>
      <c r="O36" s="186"/>
      <c r="P36" s="186"/>
    </row>
    <row r="37" spans="1:26" customFormat="1" ht="16.5" customHeight="1" x14ac:dyDescent="0.3">
      <c r="A37" s="113" t="s">
        <v>78</v>
      </c>
      <c r="B37" s="72">
        <f>COUNT(E43:E49)</f>
        <v>0</v>
      </c>
      <c r="C37" s="24"/>
      <c r="D37" s="24"/>
      <c r="E37" s="24"/>
      <c r="F37" s="24"/>
      <c r="K37" s="113" t="s">
        <v>78</v>
      </c>
      <c r="L37" s="72">
        <f>COUNT(O43:O49)</f>
        <v>0</v>
      </c>
      <c r="M37" s="24"/>
      <c r="N37" s="24"/>
      <c r="O37" s="24"/>
      <c r="P37" s="24"/>
    </row>
    <row r="38" spans="1:26" customFormat="1" ht="16.5" customHeight="1" x14ac:dyDescent="0.3">
      <c r="A38" s="62" t="s">
        <v>39</v>
      </c>
      <c r="B38" s="73" t="e">
        <f>IF(E50&lt;=9.99,"CHILDREN",IF(AND(E50&gt;=10,E50&lt;12.99),"CADET",IF(AND(E50&gt;=13,E50&lt;15.99),"JUNIOR",IF(E50&gt;=16,"SENIOR",""))))</f>
        <v>#DIV/0!</v>
      </c>
      <c r="C38" s="24"/>
      <c r="D38" s="24"/>
      <c r="E38" s="24"/>
      <c r="F38" s="24"/>
      <c r="K38" s="62" t="s">
        <v>39</v>
      </c>
      <c r="L38" s="73" t="e">
        <f>IF(O50&lt;=9.99,"CHILDREN",IF(AND(O50&gt;=10,O50&lt;12.99),"CADET",IF(AND(O50&gt;=13,O50&lt;15.99),"JUNIOR",IF(O50&gt;=16,"SENIOR",""))))</f>
        <v>#DIV/0!</v>
      </c>
      <c r="M38" s="24"/>
      <c r="N38" s="24"/>
      <c r="O38" s="24"/>
      <c r="P38" s="24"/>
    </row>
    <row r="39" spans="1:26" ht="16.5" customHeight="1" x14ac:dyDescent="0.3">
      <c r="A39" s="38" t="s">
        <v>35</v>
      </c>
      <c r="B39" s="49"/>
      <c r="C39" s="36"/>
      <c r="D39" s="24"/>
      <c r="E39" s="24"/>
      <c r="F39" s="24"/>
      <c r="K39" s="38" t="s">
        <v>35</v>
      </c>
      <c r="L39" s="49"/>
      <c r="M39" s="36"/>
      <c r="N39" s="24"/>
      <c r="O39" s="24"/>
      <c r="P39" s="24"/>
      <c r="Q39"/>
      <c r="R39"/>
      <c r="S39"/>
      <c r="T39"/>
      <c r="U39"/>
      <c r="V39"/>
      <c r="W39"/>
      <c r="X39"/>
      <c r="Y39"/>
      <c r="Z39"/>
    </row>
    <row r="40" spans="1:26" ht="16.5" customHeight="1" x14ac:dyDescent="0.3">
      <c r="A40" s="38" t="s">
        <v>36</v>
      </c>
      <c r="B40" s="50">
        <v>0</v>
      </c>
      <c r="C40" s="24"/>
      <c r="D40" s="24"/>
      <c r="E40" s="24"/>
      <c r="F40" s="24"/>
      <c r="K40" s="38" t="s">
        <v>36</v>
      </c>
      <c r="L40" s="50">
        <v>0</v>
      </c>
      <c r="M40" s="24"/>
      <c r="N40" s="24"/>
      <c r="O40" s="24"/>
      <c r="P40" s="24"/>
      <c r="Q40"/>
      <c r="R40"/>
      <c r="S40"/>
      <c r="T40"/>
      <c r="U40"/>
      <c r="V40"/>
      <c r="W40"/>
      <c r="X40"/>
      <c r="Y40"/>
      <c r="Z40"/>
    </row>
    <row r="41" spans="1:26" ht="16.5" customHeight="1" thickBot="1" x14ac:dyDescent="0.35">
      <c r="A41" s="26"/>
      <c r="B41" s="26"/>
      <c r="C41" s="27"/>
      <c r="D41" s="2"/>
      <c r="E41" s="2"/>
      <c r="F41" s="2"/>
      <c r="K41" s="26"/>
      <c r="L41" s="26"/>
      <c r="M41" s="27"/>
      <c r="N41" s="2"/>
      <c r="O41" s="2"/>
      <c r="P41" s="2"/>
      <c r="Q41"/>
      <c r="R41"/>
      <c r="S41"/>
      <c r="T41"/>
      <c r="U41"/>
      <c r="V41"/>
      <c r="W41"/>
      <c r="X41"/>
      <c r="Y41"/>
      <c r="Z41"/>
    </row>
    <row r="42" spans="1:26" customFormat="1" ht="24" customHeight="1" thickBot="1" x14ac:dyDescent="0.35">
      <c r="A42" s="4" t="s">
        <v>2</v>
      </c>
      <c r="B42" s="179" t="s">
        <v>3</v>
      </c>
      <c r="C42" s="180" t="s">
        <v>4</v>
      </c>
      <c r="D42" s="181" t="s">
        <v>5</v>
      </c>
      <c r="E42" s="5" t="s">
        <v>28</v>
      </c>
      <c r="F42" s="6" t="s">
        <v>1</v>
      </c>
      <c r="K42" s="4" t="s">
        <v>2</v>
      </c>
      <c r="L42" s="179" t="s">
        <v>3</v>
      </c>
      <c r="M42" s="180" t="s">
        <v>4</v>
      </c>
      <c r="N42" s="181" t="s">
        <v>5</v>
      </c>
      <c r="O42" s="5" t="s">
        <v>28</v>
      </c>
      <c r="P42" s="6" t="s">
        <v>1</v>
      </c>
    </row>
    <row r="43" spans="1:26" ht="18.75" customHeight="1" x14ac:dyDescent="0.3">
      <c r="A43" s="7">
        <v>1</v>
      </c>
      <c r="B43" s="8"/>
      <c r="C43" s="8"/>
      <c r="D43" s="9"/>
      <c r="E43" s="61" t="str">
        <f t="shared" ref="E43:E49" si="4">IF(ISBLANK(D43), "", DATEDIF(D43,"1.9.2022","Y"))</f>
        <v/>
      </c>
      <c r="F43" s="39"/>
      <c r="K43" s="7">
        <v>1</v>
      </c>
      <c r="L43" s="8"/>
      <c r="M43" s="8"/>
      <c r="N43" s="9"/>
      <c r="O43" s="61" t="str">
        <f t="shared" ref="O43:O49" si="5">IF(ISBLANK(N43), "", DATEDIF(N43,"1.9.2022","Y"))</f>
        <v/>
      </c>
      <c r="P43" s="39"/>
      <c r="Q43"/>
      <c r="R43"/>
      <c r="S43"/>
      <c r="T43"/>
      <c r="U43"/>
      <c r="V43"/>
      <c r="W43"/>
      <c r="X43"/>
      <c r="Y43"/>
      <c r="Z43"/>
    </row>
    <row r="44" spans="1:26" ht="18.75" customHeight="1" x14ac:dyDescent="0.3">
      <c r="A44" s="10">
        <v>2</v>
      </c>
      <c r="B44" s="8"/>
      <c r="C44" s="8"/>
      <c r="D44" s="9"/>
      <c r="E44" s="61" t="str">
        <f t="shared" si="4"/>
        <v/>
      </c>
      <c r="F44" s="40"/>
      <c r="K44" s="10">
        <v>2</v>
      </c>
      <c r="L44" s="8"/>
      <c r="M44" s="8"/>
      <c r="N44" s="9"/>
      <c r="O44" s="61" t="str">
        <f t="shared" si="5"/>
        <v/>
      </c>
      <c r="P44" s="40"/>
      <c r="Q44"/>
      <c r="R44"/>
      <c r="S44"/>
      <c r="T44"/>
      <c r="U44"/>
      <c r="V44"/>
      <c r="W44"/>
      <c r="X44"/>
      <c r="Y44"/>
      <c r="Z44"/>
    </row>
    <row r="45" spans="1:26" ht="18.75" customHeight="1" x14ac:dyDescent="0.3">
      <c r="A45" s="10">
        <v>3</v>
      </c>
      <c r="B45" s="8"/>
      <c r="C45" s="8"/>
      <c r="D45" s="9"/>
      <c r="E45" s="61" t="str">
        <f t="shared" si="4"/>
        <v/>
      </c>
      <c r="F45" s="41"/>
      <c r="K45" s="10">
        <v>3</v>
      </c>
      <c r="L45" s="8"/>
      <c r="M45" s="8"/>
      <c r="N45" s="9"/>
      <c r="O45" s="61" t="str">
        <f t="shared" si="5"/>
        <v/>
      </c>
      <c r="P45" s="41"/>
      <c r="Q45"/>
      <c r="R45"/>
      <c r="S45"/>
      <c r="T45"/>
      <c r="U45"/>
      <c r="V45"/>
      <c r="W45"/>
      <c r="X45"/>
      <c r="Y45"/>
      <c r="Z45"/>
    </row>
    <row r="46" spans="1:26" ht="18.75" customHeight="1" x14ac:dyDescent="0.3">
      <c r="A46" s="10">
        <v>4</v>
      </c>
      <c r="B46" s="16"/>
      <c r="C46" s="16"/>
      <c r="D46" s="9"/>
      <c r="E46" s="61" t="str">
        <f t="shared" si="4"/>
        <v/>
      </c>
      <c r="F46" s="42"/>
      <c r="K46" s="10">
        <v>4</v>
      </c>
      <c r="L46" s="29"/>
      <c r="M46" s="29"/>
      <c r="N46" s="9"/>
      <c r="O46" s="61" t="str">
        <f t="shared" si="5"/>
        <v/>
      </c>
      <c r="P46" s="42"/>
      <c r="Q46"/>
      <c r="R46"/>
      <c r="S46"/>
      <c r="T46"/>
      <c r="U46"/>
      <c r="V46"/>
      <c r="W46"/>
      <c r="X46"/>
      <c r="Y46"/>
      <c r="Z46"/>
    </row>
    <row r="47" spans="1:26" ht="18.75" customHeight="1" x14ac:dyDescent="0.3">
      <c r="A47" s="10">
        <v>5</v>
      </c>
      <c r="B47" s="16"/>
      <c r="C47" s="16"/>
      <c r="D47" s="9"/>
      <c r="E47" s="61" t="str">
        <f t="shared" si="4"/>
        <v/>
      </c>
      <c r="F47" s="41"/>
      <c r="K47" s="10">
        <v>5</v>
      </c>
      <c r="L47" s="29"/>
      <c r="M47" s="29"/>
      <c r="N47" s="9"/>
      <c r="O47" s="61" t="str">
        <f t="shared" si="5"/>
        <v/>
      </c>
      <c r="P47" s="41"/>
      <c r="Q47"/>
      <c r="R47"/>
      <c r="S47"/>
      <c r="T47"/>
      <c r="U47"/>
      <c r="V47"/>
      <c r="W47"/>
      <c r="X47"/>
      <c r="Y47"/>
      <c r="Z47"/>
    </row>
    <row r="48" spans="1:26" ht="18.75" customHeight="1" x14ac:dyDescent="0.3">
      <c r="A48" s="10">
        <v>6</v>
      </c>
      <c r="B48" s="16"/>
      <c r="C48" s="16"/>
      <c r="D48" s="9"/>
      <c r="E48" s="61" t="str">
        <f t="shared" si="4"/>
        <v/>
      </c>
      <c r="F48" s="41"/>
      <c r="K48" s="10">
        <v>6</v>
      </c>
      <c r="L48" s="29"/>
      <c r="M48" s="29"/>
      <c r="N48" s="9"/>
      <c r="O48" s="61" t="str">
        <f t="shared" si="5"/>
        <v/>
      </c>
      <c r="P48" s="41"/>
      <c r="Q48"/>
      <c r="R48"/>
      <c r="S48"/>
      <c r="T48"/>
      <c r="U48"/>
      <c r="V48"/>
      <c r="W48"/>
      <c r="X48"/>
      <c r="Y48"/>
      <c r="Z48"/>
    </row>
    <row r="49" spans="1:26" ht="18.75" customHeight="1" thickBot="1" x14ac:dyDescent="0.35">
      <c r="A49" s="10">
        <v>7</v>
      </c>
      <c r="B49" s="16"/>
      <c r="C49" s="16"/>
      <c r="D49" s="9"/>
      <c r="E49" s="61" t="str">
        <f t="shared" si="4"/>
        <v/>
      </c>
      <c r="F49" s="41"/>
      <c r="K49" s="10">
        <v>7</v>
      </c>
      <c r="L49" s="29"/>
      <c r="M49" s="29"/>
      <c r="N49" s="9"/>
      <c r="O49" s="61" t="str">
        <f t="shared" si="5"/>
        <v/>
      </c>
      <c r="P49" s="41"/>
      <c r="Q49"/>
      <c r="R49"/>
      <c r="S49"/>
      <c r="T49"/>
      <c r="U49"/>
      <c r="V49"/>
      <c r="W49"/>
      <c r="X49"/>
      <c r="Y49"/>
      <c r="Z49"/>
    </row>
    <row r="50" spans="1:26" ht="16.5" customHeight="1" thickBot="1" x14ac:dyDescent="0.35">
      <c r="A50" s="2"/>
      <c r="B50" s="2"/>
      <c r="C50" s="2"/>
      <c r="D50" s="30" t="s">
        <v>37</v>
      </c>
      <c r="E50" s="74" t="e">
        <f>AVERAGE(E43:E49)</f>
        <v>#DIV/0!</v>
      </c>
      <c r="F50" s="2"/>
      <c r="K50" s="2"/>
      <c r="L50" s="2"/>
      <c r="M50" s="2"/>
      <c r="N50" s="30" t="s">
        <v>37</v>
      </c>
      <c r="O50" s="74" t="e">
        <f>AVERAGE(O43:O49)</f>
        <v>#DIV/0!</v>
      </c>
      <c r="P50" s="2"/>
      <c r="Q50"/>
      <c r="R50"/>
      <c r="S50"/>
      <c r="T50"/>
      <c r="U50"/>
      <c r="V50"/>
      <c r="W50"/>
      <c r="X50"/>
      <c r="Y50"/>
      <c r="Z50"/>
    </row>
    <row r="51" spans="1:26" ht="16.5" customHeight="1" thickBot="1" x14ac:dyDescent="0.35">
      <c r="A51" s="2"/>
      <c r="B51" s="2"/>
      <c r="C51" s="2"/>
      <c r="D51" s="35" t="s">
        <v>14</v>
      </c>
      <c r="E51" s="189">
        <f>COUNT(E43:E49)*VALUES!$B$25</f>
        <v>0</v>
      </c>
      <c r="F51" s="2"/>
      <c r="K51" s="2"/>
      <c r="L51" s="2"/>
      <c r="M51" s="2"/>
      <c r="N51" s="35" t="s">
        <v>14</v>
      </c>
      <c r="O51" s="189">
        <f>COUNT(O43:O49)*VALUES!$B$25</f>
        <v>0</v>
      </c>
      <c r="P51" s="2"/>
      <c r="Q51"/>
      <c r="R51"/>
      <c r="S51"/>
      <c r="T51"/>
      <c r="U51"/>
      <c r="V51"/>
      <c r="W51"/>
      <c r="X51"/>
      <c r="Y51"/>
      <c r="Z51"/>
    </row>
    <row r="52" spans="1:26" ht="16.5" customHeight="1" x14ac:dyDescent="0.3">
      <c r="A52" s="164" t="s">
        <v>38</v>
      </c>
      <c r="B52" s="164"/>
      <c r="C52" s="2"/>
      <c r="D52" s="2"/>
      <c r="E52" s="2"/>
      <c r="F52" s="2"/>
      <c r="K52" s="164" t="s">
        <v>38</v>
      </c>
      <c r="L52" s="164"/>
      <c r="M52" s="2"/>
      <c r="N52" s="2"/>
      <c r="O52" s="2"/>
      <c r="P52" s="2"/>
      <c r="Q52"/>
      <c r="R52"/>
      <c r="S52"/>
      <c r="T52"/>
      <c r="U52"/>
      <c r="V52"/>
      <c r="W52"/>
      <c r="X52"/>
      <c r="Y52"/>
      <c r="Z52"/>
    </row>
    <row r="53" spans="1:26" ht="18.75" customHeight="1" x14ac:dyDescent="0.3">
      <c r="A53" s="10">
        <v>1</v>
      </c>
      <c r="B53" s="29"/>
      <c r="C53" s="29"/>
      <c r="D53" s="11"/>
      <c r="E53" s="31" t="str">
        <f t="shared" ref="E53:E54" si="6">IF(ISBLANK(D53), "", DATEDIF(D53,"1.9.2022","Y"))</f>
        <v/>
      </c>
      <c r="F53" s="41"/>
      <c r="K53" s="10">
        <v>1</v>
      </c>
      <c r="L53" s="29"/>
      <c r="M53" s="29"/>
      <c r="N53" s="11"/>
      <c r="O53" s="31" t="str">
        <f t="shared" ref="O53:O54" si="7">IF(ISBLANK(N53), "", DATEDIF(N53,"1.9.2022","Y"))</f>
        <v/>
      </c>
      <c r="P53" s="41"/>
      <c r="Q53"/>
      <c r="R53"/>
      <c r="S53"/>
      <c r="T53"/>
      <c r="U53"/>
      <c r="V53"/>
      <c r="W53"/>
      <c r="X53"/>
      <c r="Y53"/>
      <c r="Z53"/>
    </row>
    <row r="54" spans="1:26" ht="18.75" customHeight="1" x14ac:dyDescent="0.3">
      <c r="A54" s="10">
        <v>2</v>
      </c>
      <c r="B54" s="29"/>
      <c r="C54" s="29"/>
      <c r="D54" s="11"/>
      <c r="E54" s="28" t="str">
        <f t="shared" si="6"/>
        <v/>
      </c>
      <c r="F54" s="43"/>
      <c r="K54" s="10">
        <v>2</v>
      </c>
      <c r="L54" s="29"/>
      <c r="M54" s="29"/>
      <c r="N54" s="11"/>
      <c r="O54" s="28" t="str">
        <f t="shared" si="7"/>
        <v/>
      </c>
      <c r="P54" s="43"/>
      <c r="Q54"/>
      <c r="R54"/>
      <c r="S54"/>
      <c r="T54"/>
      <c r="U54"/>
      <c r="V54"/>
      <c r="W54"/>
      <c r="X54"/>
      <c r="Y54"/>
      <c r="Z54"/>
    </row>
    <row r="55" spans="1:26" x14ac:dyDescent="0.3">
      <c r="K55"/>
      <c r="L55"/>
      <c r="M55"/>
      <c r="N55"/>
      <c r="O55"/>
      <c r="P55"/>
      <c r="Q55"/>
      <c r="R55"/>
      <c r="S55"/>
      <c r="T55"/>
      <c r="U55"/>
      <c r="V55"/>
      <c r="W55"/>
      <c r="X55"/>
      <c r="Y55"/>
      <c r="Z55"/>
    </row>
    <row r="56" spans="1:26" x14ac:dyDescent="0.3">
      <c r="K56"/>
      <c r="L56"/>
      <c r="M56"/>
      <c r="N56"/>
      <c r="O56"/>
      <c r="P56"/>
      <c r="Q56"/>
      <c r="R56"/>
      <c r="S56"/>
      <c r="T56"/>
      <c r="U56"/>
      <c r="V56"/>
      <c r="W56"/>
      <c r="X56"/>
      <c r="Y56"/>
      <c r="Z56"/>
    </row>
  </sheetData>
  <sheetProtection algorithmName="SHA-512" hashValue="PmzqfgC1veXXUtAKEwuUtVP5h/ljHseQdy/ljoIWVC3tKe76puPrir9cbzDTeYqm/LNH+v3oNngSH5eQZ9FuUA==" saltValue="Ad5+nPpJ47bZXXoaeZmstg==" spinCount="100000" sheet="1" objects="1" scenarios="1"/>
  <mergeCells count="20">
    <mergeCell ref="K1:P3"/>
    <mergeCell ref="K4:P4"/>
    <mergeCell ref="K6:P7"/>
    <mergeCell ref="K23:L23"/>
    <mergeCell ref="A30:F32"/>
    <mergeCell ref="K5:P5"/>
    <mergeCell ref="A23:B23"/>
    <mergeCell ref="A1:F3"/>
    <mergeCell ref="A4:F4"/>
    <mergeCell ref="A5:F5"/>
    <mergeCell ref="A6:F7"/>
    <mergeCell ref="A34:F34"/>
    <mergeCell ref="A35:F36"/>
    <mergeCell ref="A52:B52"/>
    <mergeCell ref="A33:F33"/>
    <mergeCell ref="K30:P32"/>
    <mergeCell ref="K33:P33"/>
    <mergeCell ref="K34:P34"/>
    <mergeCell ref="K35:P36"/>
    <mergeCell ref="K52:L52"/>
  </mergeCells>
  <pageMargins left="0.7" right="0.7" top="0.75" bottom="0.75" header="0.3" footer="0.3"/>
  <pageSetup paperSize="9" fitToWidth="0" fitToHeight="0" orientation="landscape" r:id="rId1"/>
  <ignoredErrors>
    <ignoredError sqref="B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A5819-9C00-4478-968F-28BD4632724C}">
  <dimension ref="A1:AD84"/>
  <sheetViews>
    <sheetView topLeftCell="B1" zoomScale="60" zoomScaleNormal="60" workbookViewId="0">
      <pane ySplit="13" topLeftCell="A21" activePane="bottomLeft" state="frozen"/>
      <selection activeCell="B1" sqref="B1"/>
      <selection pane="bottomLeft" activeCell="AC40" sqref="AC40"/>
    </sheetView>
  </sheetViews>
  <sheetFormatPr defaultRowHeight="16.5" x14ac:dyDescent="0.3"/>
  <cols>
    <col min="1" max="1" width="14.5" style="1" customWidth="1"/>
    <col min="2" max="2" width="18.875" style="1" customWidth="1"/>
    <col min="3" max="3" width="19" style="1" customWidth="1"/>
    <col min="4" max="6" width="10.625" style="1" customWidth="1"/>
    <col min="7" max="7" width="14.5" style="1" customWidth="1"/>
    <col min="8" max="9" width="18.875" style="1" customWidth="1"/>
    <col min="10" max="12" width="10.625" style="1" customWidth="1"/>
    <col min="13" max="13" width="14.5" style="1" customWidth="1"/>
    <col min="14" max="15" width="18.875" style="1" customWidth="1"/>
    <col min="16" max="18" width="10.625" style="1" customWidth="1"/>
    <col min="19" max="19" width="14.375" style="1" customWidth="1"/>
    <col min="20" max="20" width="19" style="1" customWidth="1"/>
    <col min="21" max="21" width="19" customWidth="1"/>
    <col min="22" max="24" width="10.625" customWidth="1"/>
    <col min="25" max="25" width="14.5" customWidth="1"/>
    <col min="26" max="27" width="19" customWidth="1"/>
    <col min="28" max="29" width="10.625" customWidth="1"/>
    <col min="30" max="30" width="10.625" style="1" customWidth="1"/>
    <col min="31" max="16384" width="9" style="1"/>
  </cols>
  <sheetData>
    <row r="1" spans="1:30" customFormat="1" ht="16.5" customHeight="1" x14ac:dyDescent="0.3">
      <c r="A1" s="136" t="s">
        <v>114</v>
      </c>
      <c r="B1" s="137"/>
      <c r="C1" s="137"/>
      <c r="D1" s="137"/>
      <c r="E1" s="137"/>
      <c r="F1" s="166"/>
      <c r="G1" s="136" t="s">
        <v>114</v>
      </c>
      <c r="H1" s="137"/>
      <c r="I1" s="137"/>
      <c r="J1" s="137"/>
      <c r="K1" s="137"/>
      <c r="L1" s="166"/>
      <c r="M1" s="136" t="s">
        <v>114</v>
      </c>
      <c r="N1" s="137"/>
      <c r="O1" s="137"/>
      <c r="P1" s="137"/>
      <c r="Q1" s="137"/>
      <c r="R1" s="166"/>
      <c r="S1" s="136" t="s">
        <v>114</v>
      </c>
      <c r="T1" s="137"/>
      <c r="U1" s="137"/>
      <c r="V1" s="137"/>
      <c r="W1" s="137"/>
      <c r="X1" s="166"/>
      <c r="Y1" s="136" t="s">
        <v>114</v>
      </c>
      <c r="Z1" s="137"/>
      <c r="AA1" s="137"/>
      <c r="AB1" s="137"/>
      <c r="AC1" s="137"/>
      <c r="AD1" s="166"/>
    </row>
    <row r="2" spans="1:30" customFormat="1" ht="16.5" customHeight="1" x14ac:dyDescent="0.3">
      <c r="A2" s="138"/>
      <c r="B2" s="139"/>
      <c r="C2" s="139"/>
      <c r="D2" s="139"/>
      <c r="E2" s="139"/>
      <c r="F2" s="167"/>
      <c r="G2" s="138"/>
      <c r="H2" s="139"/>
      <c r="I2" s="139"/>
      <c r="J2" s="139"/>
      <c r="K2" s="139"/>
      <c r="L2" s="167"/>
      <c r="M2" s="138"/>
      <c r="N2" s="139"/>
      <c r="O2" s="139"/>
      <c r="P2" s="139"/>
      <c r="Q2" s="139"/>
      <c r="R2" s="167"/>
      <c r="S2" s="138"/>
      <c r="T2" s="139"/>
      <c r="U2" s="139"/>
      <c r="V2" s="139"/>
      <c r="W2" s="139"/>
      <c r="X2" s="167"/>
      <c r="Y2" s="138"/>
      <c r="Z2" s="139"/>
      <c r="AA2" s="139"/>
      <c r="AB2" s="139"/>
      <c r="AC2" s="139"/>
      <c r="AD2" s="167"/>
    </row>
    <row r="3" spans="1:30" customFormat="1" ht="16.5" customHeight="1" x14ac:dyDescent="0.3">
      <c r="A3" s="140"/>
      <c r="B3" s="141"/>
      <c r="C3" s="141"/>
      <c r="D3" s="141"/>
      <c r="E3" s="141"/>
      <c r="F3" s="168"/>
      <c r="G3" s="140"/>
      <c r="H3" s="141"/>
      <c r="I3" s="141"/>
      <c r="J3" s="141"/>
      <c r="K3" s="141"/>
      <c r="L3" s="168"/>
      <c r="M3" s="140"/>
      <c r="N3" s="141"/>
      <c r="O3" s="141"/>
      <c r="P3" s="141"/>
      <c r="Q3" s="141"/>
      <c r="R3" s="168"/>
      <c r="S3" s="140"/>
      <c r="T3" s="141"/>
      <c r="U3" s="141"/>
      <c r="V3" s="141"/>
      <c r="W3" s="141"/>
      <c r="X3" s="168"/>
      <c r="Y3" s="140"/>
      <c r="Z3" s="141"/>
      <c r="AA3" s="141"/>
      <c r="AB3" s="141"/>
      <c r="AC3" s="141"/>
      <c r="AD3" s="168"/>
    </row>
    <row r="4" spans="1:30" customFormat="1" ht="16.5" customHeight="1" x14ac:dyDescent="0.3">
      <c r="A4" s="165" t="s">
        <v>115</v>
      </c>
      <c r="B4" s="165"/>
      <c r="C4" s="165"/>
      <c r="D4" s="165"/>
      <c r="E4" s="165"/>
      <c r="F4" s="165"/>
      <c r="G4" s="165" t="s">
        <v>115</v>
      </c>
      <c r="H4" s="165"/>
      <c r="I4" s="165"/>
      <c r="J4" s="165"/>
      <c r="K4" s="165"/>
      <c r="L4" s="165"/>
      <c r="M4" s="165" t="s">
        <v>115</v>
      </c>
      <c r="N4" s="165"/>
      <c r="O4" s="165"/>
      <c r="P4" s="165"/>
      <c r="Q4" s="165"/>
      <c r="R4" s="165"/>
      <c r="S4" s="165" t="s">
        <v>115</v>
      </c>
      <c r="T4" s="165"/>
      <c r="U4" s="165"/>
      <c r="V4" s="165"/>
      <c r="W4" s="165"/>
      <c r="X4" s="165"/>
      <c r="Y4" s="165" t="s">
        <v>115</v>
      </c>
      <c r="Z4" s="165"/>
      <c r="AA4" s="165"/>
      <c r="AB4" s="165"/>
      <c r="AC4" s="165"/>
      <c r="AD4" s="165"/>
    </row>
    <row r="5" spans="1:30" customFormat="1" ht="16.5" customHeight="1" x14ac:dyDescent="0.3">
      <c r="A5" s="163" t="s">
        <v>0</v>
      </c>
      <c r="B5" s="163"/>
      <c r="C5" s="163"/>
      <c r="D5" s="163"/>
      <c r="E5" s="163"/>
      <c r="F5" s="163"/>
      <c r="G5" s="163" t="s">
        <v>0</v>
      </c>
      <c r="H5" s="163"/>
      <c r="I5" s="163"/>
      <c r="J5" s="163"/>
      <c r="K5" s="163"/>
      <c r="L5" s="163"/>
      <c r="M5" s="163" t="s">
        <v>0</v>
      </c>
      <c r="N5" s="163"/>
      <c r="O5" s="163"/>
      <c r="P5" s="163"/>
      <c r="Q5" s="163"/>
      <c r="R5" s="163"/>
      <c r="S5" s="163" t="s">
        <v>0</v>
      </c>
      <c r="T5" s="163"/>
      <c r="U5" s="163"/>
      <c r="V5" s="163"/>
      <c r="W5" s="163"/>
      <c r="X5" s="163"/>
      <c r="Y5" s="163" t="s">
        <v>0</v>
      </c>
      <c r="Z5" s="163"/>
      <c r="AA5" s="163"/>
      <c r="AB5" s="163"/>
      <c r="AC5" s="163"/>
      <c r="AD5" s="163"/>
    </row>
    <row r="6" spans="1:30" customFormat="1" ht="16.5" customHeight="1" x14ac:dyDescent="0.3">
      <c r="A6" s="183" t="s">
        <v>91</v>
      </c>
      <c r="B6" s="184"/>
      <c r="C6" s="184"/>
      <c r="D6" s="184"/>
      <c r="E6" s="184"/>
      <c r="F6" s="184"/>
      <c r="G6" s="183" t="s">
        <v>91</v>
      </c>
      <c r="H6" s="184"/>
      <c r="I6" s="184"/>
      <c r="J6" s="184"/>
      <c r="K6" s="184"/>
      <c r="L6" s="184"/>
      <c r="M6" s="183" t="s">
        <v>91</v>
      </c>
      <c r="N6" s="184"/>
      <c r="O6" s="184"/>
      <c r="P6" s="184"/>
      <c r="Q6" s="184"/>
      <c r="R6" s="184"/>
      <c r="S6" s="183" t="s">
        <v>91</v>
      </c>
      <c r="T6" s="184"/>
      <c r="U6" s="184"/>
      <c r="V6" s="184"/>
      <c r="W6" s="184"/>
      <c r="X6" s="184"/>
      <c r="Y6" s="183" t="s">
        <v>91</v>
      </c>
      <c r="Z6" s="184"/>
      <c r="AA6" s="184"/>
      <c r="AB6" s="184"/>
      <c r="AC6" s="184"/>
      <c r="AD6" s="184"/>
    </row>
    <row r="7" spans="1:30" customFormat="1" ht="16.5" customHeight="1" x14ac:dyDescent="0.3">
      <c r="A7" s="185"/>
      <c r="B7" s="186"/>
      <c r="C7" s="186"/>
      <c r="D7" s="186"/>
      <c r="E7" s="186"/>
      <c r="F7" s="186"/>
      <c r="G7" s="185"/>
      <c r="H7" s="186"/>
      <c r="I7" s="186"/>
      <c r="J7" s="186"/>
      <c r="K7" s="186"/>
      <c r="L7" s="186"/>
      <c r="M7" s="185"/>
      <c r="N7" s="186"/>
      <c r="O7" s="186"/>
      <c r="P7" s="186"/>
      <c r="Q7" s="186"/>
      <c r="R7" s="186"/>
      <c r="S7" s="185"/>
      <c r="T7" s="186"/>
      <c r="U7" s="186"/>
      <c r="V7" s="186"/>
      <c r="W7" s="186"/>
      <c r="X7" s="186"/>
      <c r="Y7" s="185"/>
      <c r="Z7" s="186"/>
      <c r="AA7" s="186"/>
      <c r="AB7" s="186"/>
      <c r="AC7" s="186"/>
      <c r="AD7" s="186"/>
    </row>
    <row r="8" spans="1:30" customFormat="1" ht="16.5" customHeight="1" x14ac:dyDescent="0.3">
      <c r="A8" s="113" t="s">
        <v>75</v>
      </c>
      <c r="B8" s="75">
        <f>COUNT(E14:E48)</f>
        <v>0</v>
      </c>
      <c r="C8" s="24"/>
      <c r="D8" s="24"/>
      <c r="E8" s="24"/>
      <c r="F8" s="24"/>
      <c r="G8" s="113" t="s">
        <v>75</v>
      </c>
      <c r="H8" s="76">
        <f>COUNT(K14:K48)</f>
        <v>0</v>
      </c>
      <c r="I8" s="24"/>
      <c r="J8" s="24"/>
      <c r="K8" s="24"/>
      <c r="L8" s="24"/>
      <c r="M8" s="113" t="s">
        <v>75</v>
      </c>
      <c r="N8" s="76">
        <f>COUNT(Q14:Q48)</f>
        <v>0</v>
      </c>
      <c r="O8" s="24"/>
      <c r="P8" s="24"/>
      <c r="Q8" s="24"/>
      <c r="R8" s="24"/>
      <c r="S8" s="113" t="s">
        <v>75</v>
      </c>
      <c r="T8" s="76">
        <f>COUNT(W14:W48)</f>
        <v>0</v>
      </c>
      <c r="U8" s="24"/>
      <c r="V8" s="24"/>
      <c r="W8" s="24"/>
      <c r="X8" s="24"/>
      <c r="Y8" s="113" t="s">
        <v>75</v>
      </c>
      <c r="Z8" s="76">
        <f>COUNT(AC14:AC48)</f>
        <v>0</v>
      </c>
      <c r="AA8" s="24"/>
      <c r="AB8" s="24"/>
      <c r="AC8" s="24"/>
      <c r="AD8" s="24"/>
    </row>
    <row r="9" spans="1:30" customFormat="1" ht="16.5" customHeight="1" x14ac:dyDescent="0.3">
      <c r="A9" s="62" t="s">
        <v>39</v>
      </c>
      <c r="B9" s="73" t="e">
        <f>IF(E49&lt;=6.99,"MINI",IF(AND(E49&gt;=7,E49&lt;=9.99),"CHILDREN",IF(AND(E49&gt;=10,E49&lt;=12.99),"CADET",IF(AND(E49&gt;=13,E49&lt;=15.99),"JUNIOR",IF(E49&gt;=16,"SENIOR","")))))</f>
        <v>#DIV/0!</v>
      </c>
      <c r="C9" s="24"/>
      <c r="D9" s="24"/>
      <c r="E9" s="24"/>
      <c r="F9" s="24"/>
      <c r="G9" s="62" t="s">
        <v>39</v>
      </c>
      <c r="H9" s="71" t="e">
        <f>IF(K49&lt;=6.99,"MINI",IF(AND(K49&gt;=7,K49&lt;=9.99),"CHILDREN",IF(AND(K49&gt;=10,K49&lt;=12.99),"CADET",IF(AND(K49&gt;=13,K49&lt;=15.99),"JUNIOR",IF(K49&gt;=16,"SENIOR","")))))</f>
        <v>#DIV/0!</v>
      </c>
      <c r="I9" s="24"/>
      <c r="J9" s="24"/>
      <c r="K9" s="24"/>
      <c r="L9" s="24"/>
      <c r="M9" s="62" t="s">
        <v>39</v>
      </c>
      <c r="N9" s="71" t="e">
        <f>IF(Q49&lt;=6.99,"MINI",IF(AND(Q49&gt;=7,Q49&lt;=9.99),"CHILDREN",IF(AND(Q49&gt;=10,Q49&lt;=12.99),"CADET",IF(AND(Q49&gt;=13,Q49&lt;=15.99),"JUNIOR",IF(Q49&gt;=16,"SENIOR","")))))</f>
        <v>#DIV/0!</v>
      </c>
      <c r="O9" s="24"/>
      <c r="P9" s="24"/>
      <c r="Q9" s="24"/>
      <c r="R9" s="24"/>
      <c r="S9" s="62" t="s">
        <v>39</v>
      </c>
      <c r="T9" s="71" t="e">
        <f>IF(W49&lt;=6.99,"MINI",IF(AND(W49&gt;=7,W49&lt;=9.99),"CHILDREN",IF(AND(W49&gt;=10,W49&lt;=12.99),"CADET",IF(AND(W49&gt;=13,W49&lt;=15.99),"JUNIOR",IF(W49&gt;=16,"SENIOR","")))))</f>
        <v>#DIV/0!</v>
      </c>
      <c r="U9" s="24"/>
      <c r="V9" s="24"/>
      <c r="W9" s="24"/>
      <c r="X9" s="24"/>
      <c r="Y9" s="62" t="s">
        <v>39</v>
      </c>
      <c r="Z9" s="71" t="e">
        <f>IF(AC49&lt;=6.99,"MINI",IF(AND(AC49&gt;=7,AC49&lt;=9.99),"CHILDREN",IF(AND(AC49&gt;=10,AC49&lt;=12.99),"CADET",IF(AND(AC49&gt;=13,AC49&lt;=15.99),"JUNIOR",IF(AC49&gt;=16,"SENIOR","")))))</f>
        <v>#DIV/0!</v>
      </c>
      <c r="AA9" s="24"/>
      <c r="AB9" s="24"/>
      <c r="AC9" s="24"/>
      <c r="AD9" s="24"/>
    </row>
    <row r="10" spans="1:30" ht="16.5" customHeight="1" x14ac:dyDescent="0.3">
      <c r="A10" s="38" t="s">
        <v>35</v>
      </c>
      <c r="B10" s="49"/>
      <c r="C10" s="36"/>
      <c r="D10" s="24"/>
      <c r="E10" s="24"/>
      <c r="F10" s="24"/>
      <c r="G10" s="38" t="s">
        <v>35</v>
      </c>
      <c r="H10" s="37"/>
      <c r="I10" s="36"/>
      <c r="J10" s="24"/>
      <c r="K10" s="24"/>
      <c r="L10" s="24"/>
      <c r="M10" s="38" t="s">
        <v>35</v>
      </c>
      <c r="N10" s="37"/>
      <c r="O10" s="36"/>
      <c r="P10" s="24"/>
      <c r="Q10" s="24"/>
      <c r="R10" s="24"/>
      <c r="S10" s="38" t="s">
        <v>35</v>
      </c>
      <c r="T10" s="37"/>
      <c r="U10" s="36"/>
      <c r="V10" s="24"/>
      <c r="W10" s="24"/>
      <c r="X10" s="24"/>
      <c r="Y10" s="38" t="s">
        <v>35</v>
      </c>
      <c r="Z10" s="37"/>
      <c r="AA10" s="36"/>
      <c r="AB10" s="24"/>
      <c r="AC10" s="24"/>
      <c r="AD10" s="24"/>
    </row>
    <row r="11" spans="1:30" ht="16.5" customHeight="1" x14ac:dyDescent="0.3">
      <c r="A11" s="38" t="s">
        <v>36</v>
      </c>
      <c r="B11" s="50">
        <v>0</v>
      </c>
      <c r="C11" s="24"/>
      <c r="D11" s="24"/>
      <c r="E11" s="24"/>
      <c r="F11" s="24"/>
      <c r="G11" s="38" t="s">
        <v>36</v>
      </c>
      <c r="H11" s="44">
        <v>0</v>
      </c>
      <c r="I11" s="24"/>
      <c r="J11" s="24"/>
      <c r="K11" s="24"/>
      <c r="L11" s="24"/>
      <c r="M11" s="38" t="s">
        <v>36</v>
      </c>
      <c r="N11" s="44">
        <v>0</v>
      </c>
      <c r="O11" s="24"/>
      <c r="P11" s="24"/>
      <c r="Q11" s="24"/>
      <c r="R11" s="24"/>
      <c r="S11" s="38" t="s">
        <v>36</v>
      </c>
      <c r="T11" s="44">
        <v>0</v>
      </c>
      <c r="U11" s="24"/>
      <c r="V11" s="24"/>
      <c r="W11" s="24"/>
      <c r="X11" s="24"/>
      <c r="Y11" s="38" t="s">
        <v>36</v>
      </c>
      <c r="Z11" s="44">
        <v>0</v>
      </c>
      <c r="AA11" s="24"/>
      <c r="AB11" s="24"/>
      <c r="AC11" s="24"/>
      <c r="AD11" s="24"/>
    </row>
    <row r="12" spans="1:30" ht="17.25" customHeight="1" thickBot="1" x14ac:dyDescent="0.35">
      <c r="A12" s="26"/>
      <c r="B12" s="26"/>
      <c r="C12" s="27"/>
      <c r="D12" s="2"/>
      <c r="E12" s="2"/>
      <c r="F12" s="2"/>
      <c r="G12" s="26"/>
      <c r="H12" s="26"/>
      <c r="I12" s="27"/>
      <c r="J12" s="2"/>
      <c r="K12" s="2"/>
      <c r="L12" s="2"/>
      <c r="M12" s="26"/>
      <c r="N12" s="26"/>
      <c r="O12" s="27"/>
      <c r="P12" s="2"/>
      <c r="Q12" s="2"/>
      <c r="R12" s="2"/>
      <c r="S12" s="26"/>
      <c r="T12" s="26"/>
      <c r="U12" s="27"/>
      <c r="V12" s="2"/>
      <c r="W12" s="2"/>
      <c r="X12" s="2"/>
      <c r="Y12" s="26"/>
      <c r="Z12" s="26"/>
      <c r="AA12" s="27"/>
      <c r="AB12" s="2"/>
      <c r="AC12" s="2"/>
      <c r="AD12" s="2"/>
    </row>
    <row r="13" spans="1:30" customFormat="1" ht="24.75" thickBot="1" x14ac:dyDescent="0.35">
      <c r="A13" s="4" t="s">
        <v>2</v>
      </c>
      <c r="B13" s="179" t="s">
        <v>3</v>
      </c>
      <c r="C13" s="180" t="s">
        <v>4</v>
      </c>
      <c r="D13" s="181" t="s">
        <v>5</v>
      </c>
      <c r="E13" s="5" t="s">
        <v>28</v>
      </c>
      <c r="F13" s="21" t="s">
        <v>1</v>
      </c>
      <c r="G13" s="125" t="s">
        <v>2</v>
      </c>
      <c r="H13" s="179" t="s">
        <v>3</v>
      </c>
      <c r="I13" s="180" t="s">
        <v>4</v>
      </c>
      <c r="J13" s="181" t="s">
        <v>5</v>
      </c>
      <c r="K13" s="5" t="s">
        <v>28</v>
      </c>
      <c r="L13" s="6" t="s">
        <v>1</v>
      </c>
      <c r="M13" s="4" t="s">
        <v>2</v>
      </c>
      <c r="N13" s="179" t="s">
        <v>3</v>
      </c>
      <c r="O13" s="180" t="s">
        <v>4</v>
      </c>
      <c r="P13" s="181" t="s">
        <v>5</v>
      </c>
      <c r="Q13" s="5" t="s">
        <v>28</v>
      </c>
      <c r="R13" s="21" t="s">
        <v>1</v>
      </c>
      <c r="S13" s="125" t="s">
        <v>2</v>
      </c>
      <c r="T13" s="179" t="s">
        <v>3</v>
      </c>
      <c r="U13" s="180" t="s">
        <v>4</v>
      </c>
      <c r="V13" s="181" t="s">
        <v>5</v>
      </c>
      <c r="W13" s="5" t="s">
        <v>28</v>
      </c>
      <c r="X13" s="21" t="s">
        <v>1</v>
      </c>
      <c r="Y13" s="125" t="s">
        <v>2</v>
      </c>
      <c r="Z13" s="179" t="s">
        <v>3</v>
      </c>
      <c r="AA13" s="180" t="s">
        <v>4</v>
      </c>
      <c r="AB13" s="181" t="s">
        <v>5</v>
      </c>
      <c r="AC13" s="5" t="s">
        <v>28</v>
      </c>
      <c r="AD13" s="21" t="s">
        <v>1</v>
      </c>
    </row>
    <row r="14" spans="1:30" ht="19.5" customHeight="1" x14ac:dyDescent="0.3">
      <c r="A14" s="7">
        <v>1</v>
      </c>
      <c r="B14" s="8"/>
      <c r="C14" s="8"/>
      <c r="D14" s="9"/>
      <c r="E14" s="61" t="str">
        <f>IF(ISBLANK(D14), "", DATEDIF(D14,"1.9.2022","Y"))</f>
        <v/>
      </c>
      <c r="F14" s="41"/>
      <c r="G14" s="7">
        <v>1</v>
      </c>
      <c r="H14" s="8"/>
      <c r="I14" s="8"/>
      <c r="J14" s="9"/>
      <c r="K14" s="61" t="str">
        <f>IF(ISBLANK(J14), "", DATEDIF(J14,"1.9.2022","Y"))</f>
        <v/>
      </c>
      <c r="L14" s="41"/>
      <c r="M14" s="7">
        <v>1</v>
      </c>
      <c r="N14" s="8"/>
      <c r="O14" s="8"/>
      <c r="P14" s="9"/>
      <c r="Q14" s="61" t="str">
        <f>IF(ISBLANK(P14), "", DATEDIF(P14,"1.9.2022","Y"))</f>
        <v/>
      </c>
      <c r="R14" s="41"/>
      <c r="S14" s="7">
        <v>1</v>
      </c>
      <c r="T14" s="8"/>
      <c r="U14" s="8"/>
      <c r="V14" s="9"/>
      <c r="W14" s="61" t="str">
        <f>IF(ISBLANK(V14), "", DATEDIF(V14,"1.9.2022","Y"))</f>
        <v/>
      </c>
      <c r="X14" s="41"/>
      <c r="Y14" s="7">
        <v>1</v>
      </c>
      <c r="Z14" s="8"/>
      <c r="AA14" s="8"/>
      <c r="AB14" s="9"/>
      <c r="AC14" s="61" t="str">
        <f>IF(ISBLANK(AB14), "", DATEDIF(AB14,"1.9.2022","Y"))</f>
        <v/>
      </c>
      <c r="AD14" s="41"/>
    </row>
    <row r="15" spans="1:30" ht="19.5" customHeight="1" x14ac:dyDescent="0.3">
      <c r="A15" s="10">
        <v>2</v>
      </c>
      <c r="B15" s="8"/>
      <c r="C15" s="8"/>
      <c r="D15" s="9"/>
      <c r="E15" s="61" t="str">
        <f t="shared" ref="E15:E48" si="0">IF(ISBLANK(D15), "", DATEDIF(D15,"1.9.2022","Y"))</f>
        <v/>
      </c>
      <c r="F15" s="41"/>
      <c r="G15" s="10">
        <v>2</v>
      </c>
      <c r="H15" s="8"/>
      <c r="I15" s="8"/>
      <c r="J15" s="9"/>
      <c r="K15" s="61" t="str">
        <f t="shared" ref="K15:K48" si="1">IF(ISBLANK(J15), "", DATEDIF(J15,"1.9.2022","Y"))</f>
        <v/>
      </c>
      <c r="L15" s="41"/>
      <c r="M15" s="10">
        <v>2</v>
      </c>
      <c r="N15" s="8"/>
      <c r="O15" s="8"/>
      <c r="P15" s="9"/>
      <c r="Q15" s="61" t="str">
        <f t="shared" ref="Q15:Q48" si="2">IF(ISBLANK(P15), "", DATEDIF(P15,"1.9.2022","Y"))</f>
        <v/>
      </c>
      <c r="R15" s="41"/>
      <c r="S15" s="10">
        <v>2</v>
      </c>
      <c r="T15" s="8"/>
      <c r="U15" s="8"/>
      <c r="V15" s="9"/>
      <c r="W15" s="61" t="str">
        <f t="shared" ref="W15:W48" si="3">IF(ISBLANK(V15), "", DATEDIF(V15,"1.9.2022","Y"))</f>
        <v/>
      </c>
      <c r="X15" s="41"/>
      <c r="Y15" s="10">
        <v>2</v>
      </c>
      <c r="Z15" s="8"/>
      <c r="AA15" s="8"/>
      <c r="AB15" s="9"/>
      <c r="AC15" s="61" t="str">
        <f t="shared" ref="AC15:AC48" si="4">IF(ISBLANK(AB15), "", DATEDIF(AB15,"1.9.2022","Y"))</f>
        <v/>
      </c>
      <c r="AD15" s="41"/>
    </row>
    <row r="16" spans="1:30" ht="19.5" customHeight="1" x14ac:dyDescent="0.3">
      <c r="A16" s="10">
        <v>3</v>
      </c>
      <c r="B16" s="8"/>
      <c r="C16" s="8"/>
      <c r="D16" s="9"/>
      <c r="E16" s="61" t="str">
        <f t="shared" si="0"/>
        <v/>
      </c>
      <c r="F16" s="41"/>
      <c r="G16" s="10">
        <v>3</v>
      </c>
      <c r="H16" s="8"/>
      <c r="I16" s="8"/>
      <c r="J16" s="9"/>
      <c r="K16" s="61" t="str">
        <f t="shared" si="1"/>
        <v/>
      </c>
      <c r="L16" s="41"/>
      <c r="M16" s="10">
        <v>3</v>
      </c>
      <c r="N16" s="8"/>
      <c r="O16" s="8"/>
      <c r="P16" s="9"/>
      <c r="Q16" s="61" t="str">
        <f t="shared" si="2"/>
        <v/>
      </c>
      <c r="R16" s="41"/>
      <c r="S16" s="10">
        <v>3</v>
      </c>
      <c r="T16" s="8"/>
      <c r="U16" s="8"/>
      <c r="V16" s="9"/>
      <c r="W16" s="61" t="str">
        <f t="shared" si="3"/>
        <v/>
      </c>
      <c r="X16" s="41"/>
      <c r="Y16" s="10">
        <v>3</v>
      </c>
      <c r="Z16" s="8"/>
      <c r="AA16" s="8"/>
      <c r="AB16" s="9"/>
      <c r="AC16" s="61" t="str">
        <f t="shared" si="4"/>
        <v/>
      </c>
      <c r="AD16" s="41"/>
    </row>
    <row r="17" spans="1:30" ht="19.5" customHeight="1" x14ac:dyDescent="0.3">
      <c r="A17" s="10">
        <v>4</v>
      </c>
      <c r="B17" s="8"/>
      <c r="C17" s="8"/>
      <c r="D17" s="9"/>
      <c r="E17" s="61" t="str">
        <f t="shared" si="0"/>
        <v/>
      </c>
      <c r="F17" s="41"/>
      <c r="G17" s="10">
        <v>4</v>
      </c>
      <c r="H17" s="8"/>
      <c r="I17" s="8"/>
      <c r="J17" s="9"/>
      <c r="K17" s="61" t="str">
        <f t="shared" si="1"/>
        <v/>
      </c>
      <c r="L17" s="41"/>
      <c r="M17" s="10">
        <v>4</v>
      </c>
      <c r="N17" s="8"/>
      <c r="O17" s="8"/>
      <c r="P17" s="9"/>
      <c r="Q17" s="61" t="str">
        <f t="shared" si="2"/>
        <v/>
      </c>
      <c r="R17" s="41"/>
      <c r="S17" s="10">
        <v>4</v>
      </c>
      <c r="T17" s="8"/>
      <c r="U17" s="8"/>
      <c r="V17" s="9"/>
      <c r="W17" s="61" t="str">
        <f t="shared" si="3"/>
        <v/>
      </c>
      <c r="X17" s="41"/>
      <c r="Y17" s="10">
        <v>4</v>
      </c>
      <c r="Z17" s="8"/>
      <c r="AA17" s="8"/>
      <c r="AB17" s="9"/>
      <c r="AC17" s="61" t="str">
        <f t="shared" si="4"/>
        <v/>
      </c>
      <c r="AD17" s="41"/>
    </row>
    <row r="18" spans="1:30" ht="19.5" customHeight="1" x14ac:dyDescent="0.3">
      <c r="A18" s="10">
        <v>5</v>
      </c>
      <c r="B18" s="8"/>
      <c r="C18" s="8"/>
      <c r="D18" s="9"/>
      <c r="E18" s="61" t="str">
        <f t="shared" si="0"/>
        <v/>
      </c>
      <c r="F18" s="41"/>
      <c r="G18" s="10">
        <v>5</v>
      </c>
      <c r="H18" s="8"/>
      <c r="I18" s="8"/>
      <c r="J18" s="9"/>
      <c r="K18" s="61" t="str">
        <f t="shared" si="1"/>
        <v/>
      </c>
      <c r="L18" s="41"/>
      <c r="M18" s="10">
        <v>5</v>
      </c>
      <c r="N18" s="8"/>
      <c r="O18" s="8"/>
      <c r="P18" s="9"/>
      <c r="Q18" s="61" t="str">
        <f t="shared" si="2"/>
        <v/>
      </c>
      <c r="R18" s="41"/>
      <c r="S18" s="10">
        <v>5</v>
      </c>
      <c r="T18" s="8"/>
      <c r="U18" s="8"/>
      <c r="V18" s="9"/>
      <c r="W18" s="61" t="str">
        <f t="shared" si="3"/>
        <v/>
      </c>
      <c r="X18" s="41"/>
      <c r="Y18" s="10">
        <v>5</v>
      </c>
      <c r="Z18" s="8"/>
      <c r="AA18" s="8"/>
      <c r="AB18" s="9"/>
      <c r="AC18" s="61" t="str">
        <f t="shared" si="4"/>
        <v/>
      </c>
      <c r="AD18" s="41"/>
    </row>
    <row r="19" spans="1:30" ht="19.5" customHeight="1" x14ac:dyDescent="0.3">
      <c r="A19" s="10">
        <v>6</v>
      </c>
      <c r="B19" s="8"/>
      <c r="C19" s="8"/>
      <c r="D19" s="9"/>
      <c r="E19" s="61" t="str">
        <f t="shared" si="0"/>
        <v/>
      </c>
      <c r="F19" s="41"/>
      <c r="G19" s="10">
        <v>6</v>
      </c>
      <c r="H19" s="8"/>
      <c r="I19" s="8"/>
      <c r="J19" s="9"/>
      <c r="K19" s="61" t="str">
        <f t="shared" si="1"/>
        <v/>
      </c>
      <c r="L19" s="41"/>
      <c r="M19" s="10">
        <v>6</v>
      </c>
      <c r="N19" s="8"/>
      <c r="O19" s="8"/>
      <c r="P19" s="9"/>
      <c r="Q19" s="61" t="str">
        <f t="shared" si="2"/>
        <v/>
      </c>
      <c r="R19" s="41"/>
      <c r="S19" s="10">
        <v>6</v>
      </c>
      <c r="T19" s="8"/>
      <c r="U19" s="8"/>
      <c r="V19" s="9"/>
      <c r="W19" s="61" t="str">
        <f t="shared" si="3"/>
        <v/>
      </c>
      <c r="X19" s="41"/>
      <c r="Y19" s="10">
        <v>6</v>
      </c>
      <c r="Z19" s="8"/>
      <c r="AA19" s="8"/>
      <c r="AB19" s="9"/>
      <c r="AC19" s="61" t="str">
        <f t="shared" si="4"/>
        <v/>
      </c>
      <c r="AD19" s="41"/>
    </row>
    <row r="20" spans="1:30" ht="19.5" customHeight="1" x14ac:dyDescent="0.3">
      <c r="A20" s="10">
        <v>7</v>
      </c>
      <c r="B20" s="8"/>
      <c r="C20" s="8"/>
      <c r="D20" s="9"/>
      <c r="E20" s="61" t="str">
        <f t="shared" si="0"/>
        <v/>
      </c>
      <c r="F20" s="41"/>
      <c r="G20" s="10">
        <v>7</v>
      </c>
      <c r="H20" s="8"/>
      <c r="I20" s="8"/>
      <c r="J20" s="9"/>
      <c r="K20" s="61" t="str">
        <f t="shared" si="1"/>
        <v/>
      </c>
      <c r="L20" s="41"/>
      <c r="M20" s="10">
        <v>7</v>
      </c>
      <c r="N20" s="8"/>
      <c r="O20" s="8"/>
      <c r="P20" s="9"/>
      <c r="Q20" s="61" t="str">
        <f t="shared" si="2"/>
        <v/>
      </c>
      <c r="R20" s="41"/>
      <c r="S20" s="10">
        <v>7</v>
      </c>
      <c r="T20" s="8"/>
      <c r="U20" s="8"/>
      <c r="V20" s="9"/>
      <c r="W20" s="61" t="str">
        <f t="shared" si="3"/>
        <v/>
      </c>
      <c r="X20" s="41"/>
      <c r="Y20" s="10">
        <v>7</v>
      </c>
      <c r="Z20" s="8"/>
      <c r="AA20" s="8"/>
      <c r="AB20" s="9"/>
      <c r="AC20" s="61" t="str">
        <f t="shared" si="4"/>
        <v/>
      </c>
      <c r="AD20" s="41"/>
    </row>
    <row r="21" spans="1:30" ht="19.5" customHeight="1" x14ac:dyDescent="0.3">
      <c r="A21" s="10">
        <v>8</v>
      </c>
      <c r="B21" s="8"/>
      <c r="C21" s="8"/>
      <c r="D21" s="9"/>
      <c r="E21" s="61" t="str">
        <f t="shared" si="0"/>
        <v/>
      </c>
      <c r="F21" s="41"/>
      <c r="G21" s="10">
        <v>8</v>
      </c>
      <c r="H21" s="8"/>
      <c r="I21" s="8"/>
      <c r="J21" s="9"/>
      <c r="K21" s="61" t="str">
        <f t="shared" si="1"/>
        <v/>
      </c>
      <c r="L21" s="41"/>
      <c r="M21" s="10">
        <v>8</v>
      </c>
      <c r="N21" s="8"/>
      <c r="O21" s="8"/>
      <c r="P21" s="9"/>
      <c r="Q21" s="61" t="str">
        <f t="shared" si="2"/>
        <v/>
      </c>
      <c r="R21" s="41"/>
      <c r="S21" s="10">
        <v>8</v>
      </c>
      <c r="T21" s="8"/>
      <c r="U21" s="8"/>
      <c r="V21" s="9"/>
      <c r="W21" s="61" t="str">
        <f t="shared" si="3"/>
        <v/>
      </c>
      <c r="X21" s="41"/>
      <c r="Y21" s="10">
        <v>8</v>
      </c>
      <c r="Z21" s="8"/>
      <c r="AA21" s="8"/>
      <c r="AB21" s="9"/>
      <c r="AC21" s="61" t="str">
        <f t="shared" si="4"/>
        <v/>
      </c>
      <c r="AD21" s="41"/>
    </row>
    <row r="22" spans="1:30" ht="19.5" customHeight="1" x14ac:dyDescent="0.3">
      <c r="A22" s="10">
        <v>9</v>
      </c>
      <c r="B22" s="8"/>
      <c r="C22" s="8"/>
      <c r="D22" s="9"/>
      <c r="E22" s="61" t="str">
        <f t="shared" si="0"/>
        <v/>
      </c>
      <c r="F22" s="41"/>
      <c r="G22" s="10">
        <v>9</v>
      </c>
      <c r="H22" s="8"/>
      <c r="I22" s="8"/>
      <c r="J22" s="9"/>
      <c r="K22" s="61" t="str">
        <f t="shared" si="1"/>
        <v/>
      </c>
      <c r="L22" s="41"/>
      <c r="M22" s="10">
        <v>9</v>
      </c>
      <c r="N22" s="8"/>
      <c r="O22" s="8"/>
      <c r="P22" s="9"/>
      <c r="Q22" s="61" t="str">
        <f t="shared" si="2"/>
        <v/>
      </c>
      <c r="R22" s="41"/>
      <c r="S22" s="10">
        <v>9</v>
      </c>
      <c r="T22" s="8"/>
      <c r="U22" s="8"/>
      <c r="V22" s="9"/>
      <c r="W22" s="61" t="str">
        <f t="shared" si="3"/>
        <v/>
      </c>
      <c r="X22" s="41"/>
      <c r="Y22" s="10">
        <v>9</v>
      </c>
      <c r="Z22" s="8"/>
      <c r="AA22" s="8"/>
      <c r="AB22" s="9"/>
      <c r="AC22" s="61" t="str">
        <f t="shared" si="4"/>
        <v/>
      </c>
      <c r="AD22" s="41"/>
    </row>
    <row r="23" spans="1:30" ht="19.5" customHeight="1" x14ac:dyDescent="0.3">
      <c r="A23" s="10">
        <v>10</v>
      </c>
      <c r="B23" s="8"/>
      <c r="C23" s="8"/>
      <c r="D23" s="9"/>
      <c r="E23" s="61" t="str">
        <f t="shared" si="0"/>
        <v/>
      </c>
      <c r="F23" s="41"/>
      <c r="G23" s="10">
        <v>10</v>
      </c>
      <c r="H23" s="8"/>
      <c r="I23" s="8"/>
      <c r="J23" s="9"/>
      <c r="K23" s="61" t="str">
        <f t="shared" si="1"/>
        <v/>
      </c>
      <c r="L23" s="41"/>
      <c r="M23" s="10">
        <v>10</v>
      </c>
      <c r="N23" s="8"/>
      <c r="O23" s="8"/>
      <c r="P23" s="9"/>
      <c r="Q23" s="61" t="str">
        <f t="shared" si="2"/>
        <v/>
      </c>
      <c r="R23" s="41"/>
      <c r="S23" s="10">
        <v>10</v>
      </c>
      <c r="T23" s="8"/>
      <c r="U23" s="8"/>
      <c r="V23" s="9"/>
      <c r="W23" s="61" t="str">
        <f t="shared" si="3"/>
        <v/>
      </c>
      <c r="X23" s="41"/>
      <c r="Y23" s="10">
        <v>10</v>
      </c>
      <c r="Z23" s="8"/>
      <c r="AA23" s="8"/>
      <c r="AB23" s="9"/>
      <c r="AC23" s="61" t="str">
        <f t="shared" si="4"/>
        <v/>
      </c>
      <c r="AD23" s="41"/>
    </row>
    <row r="24" spans="1:30" ht="19.5" customHeight="1" x14ac:dyDescent="0.3">
      <c r="A24" s="10">
        <v>11</v>
      </c>
      <c r="B24" s="8"/>
      <c r="C24" s="8"/>
      <c r="D24" s="9"/>
      <c r="E24" s="61" t="str">
        <f t="shared" si="0"/>
        <v/>
      </c>
      <c r="F24" s="41"/>
      <c r="G24" s="10">
        <v>11</v>
      </c>
      <c r="H24" s="8"/>
      <c r="I24" s="8"/>
      <c r="J24" s="9"/>
      <c r="K24" s="61" t="str">
        <f t="shared" si="1"/>
        <v/>
      </c>
      <c r="L24" s="41"/>
      <c r="M24" s="10">
        <v>11</v>
      </c>
      <c r="N24" s="8"/>
      <c r="O24" s="8"/>
      <c r="P24" s="9"/>
      <c r="Q24" s="61" t="str">
        <f t="shared" si="2"/>
        <v/>
      </c>
      <c r="R24" s="41"/>
      <c r="S24" s="10">
        <v>11</v>
      </c>
      <c r="T24" s="8"/>
      <c r="U24" s="8"/>
      <c r="V24" s="9"/>
      <c r="W24" s="61" t="str">
        <f t="shared" si="3"/>
        <v/>
      </c>
      <c r="X24" s="41"/>
      <c r="Y24" s="10">
        <v>11</v>
      </c>
      <c r="Z24" s="8"/>
      <c r="AA24" s="8"/>
      <c r="AB24" s="9"/>
      <c r="AC24" s="61" t="str">
        <f t="shared" si="4"/>
        <v/>
      </c>
      <c r="AD24" s="41"/>
    </row>
    <row r="25" spans="1:30" ht="19.5" customHeight="1" x14ac:dyDescent="0.3">
      <c r="A25" s="10">
        <v>12</v>
      </c>
      <c r="B25" s="8"/>
      <c r="C25" s="8"/>
      <c r="D25" s="9"/>
      <c r="E25" s="61" t="str">
        <f t="shared" si="0"/>
        <v/>
      </c>
      <c r="F25" s="41"/>
      <c r="G25" s="10">
        <v>12</v>
      </c>
      <c r="H25" s="8"/>
      <c r="I25" s="8"/>
      <c r="J25" s="9"/>
      <c r="K25" s="61" t="str">
        <f t="shared" si="1"/>
        <v/>
      </c>
      <c r="L25" s="41"/>
      <c r="M25" s="10">
        <v>12</v>
      </c>
      <c r="N25" s="8"/>
      <c r="O25" s="8"/>
      <c r="P25" s="9"/>
      <c r="Q25" s="61" t="str">
        <f t="shared" si="2"/>
        <v/>
      </c>
      <c r="R25" s="41"/>
      <c r="S25" s="10">
        <v>12</v>
      </c>
      <c r="T25" s="8"/>
      <c r="U25" s="8"/>
      <c r="V25" s="9"/>
      <c r="W25" s="61" t="str">
        <f t="shared" si="3"/>
        <v/>
      </c>
      <c r="X25" s="41"/>
      <c r="Y25" s="10">
        <v>12</v>
      </c>
      <c r="Z25" s="8"/>
      <c r="AA25" s="8"/>
      <c r="AB25" s="9"/>
      <c r="AC25" s="61" t="str">
        <f t="shared" si="4"/>
        <v/>
      </c>
      <c r="AD25" s="41"/>
    </row>
    <row r="26" spans="1:30" ht="19.5" customHeight="1" x14ac:dyDescent="0.3">
      <c r="A26" s="10">
        <v>13</v>
      </c>
      <c r="B26" s="8"/>
      <c r="C26" s="8"/>
      <c r="D26" s="9"/>
      <c r="E26" s="61" t="str">
        <f t="shared" si="0"/>
        <v/>
      </c>
      <c r="F26" s="41"/>
      <c r="G26" s="10">
        <v>13</v>
      </c>
      <c r="H26" s="8"/>
      <c r="I26" s="8"/>
      <c r="J26" s="9"/>
      <c r="K26" s="61" t="str">
        <f t="shared" si="1"/>
        <v/>
      </c>
      <c r="L26" s="41"/>
      <c r="M26" s="10">
        <v>13</v>
      </c>
      <c r="N26" s="8"/>
      <c r="O26" s="8"/>
      <c r="P26" s="9"/>
      <c r="Q26" s="61" t="str">
        <f t="shared" si="2"/>
        <v/>
      </c>
      <c r="R26" s="41"/>
      <c r="S26" s="10">
        <v>13</v>
      </c>
      <c r="T26" s="8"/>
      <c r="U26" s="8"/>
      <c r="V26" s="9"/>
      <c r="W26" s="61" t="str">
        <f t="shared" si="3"/>
        <v/>
      </c>
      <c r="X26" s="41"/>
      <c r="Y26" s="10">
        <v>13</v>
      </c>
      <c r="Z26" s="8"/>
      <c r="AA26" s="8"/>
      <c r="AB26" s="9"/>
      <c r="AC26" s="61" t="str">
        <f t="shared" si="4"/>
        <v/>
      </c>
      <c r="AD26" s="41"/>
    </row>
    <row r="27" spans="1:30" ht="19.5" customHeight="1" x14ac:dyDescent="0.3">
      <c r="A27" s="10">
        <v>14</v>
      </c>
      <c r="B27" s="8"/>
      <c r="C27" s="8"/>
      <c r="D27" s="9"/>
      <c r="E27" s="61" t="str">
        <f t="shared" si="0"/>
        <v/>
      </c>
      <c r="F27" s="41"/>
      <c r="G27" s="10">
        <v>14</v>
      </c>
      <c r="H27" s="8"/>
      <c r="I27" s="8"/>
      <c r="J27" s="9"/>
      <c r="K27" s="61" t="str">
        <f t="shared" si="1"/>
        <v/>
      </c>
      <c r="L27" s="41"/>
      <c r="M27" s="10">
        <v>14</v>
      </c>
      <c r="N27" s="8"/>
      <c r="O27" s="8"/>
      <c r="P27" s="9"/>
      <c r="Q27" s="61" t="str">
        <f t="shared" si="2"/>
        <v/>
      </c>
      <c r="R27" s="41"/>
      <c r="S27" s="10">
        <v>14</v>
      </c>
      <c r="T27" s="8"/>
      <c r="U27" s="8"/>
      <c r="V27" s="9"/>
      <c r="W27" s="61" t="str">
        <f t="shared" si="3"/>
        <v/>
      </c>
      <c r="X27" s="41"/>
      <c r="Y27" s="10">
        <v>14</v>
      </c>
      <c r="Z27" s="8"/>
      <c r="AA27" s="8"/>
      <c r="AB27" s="9"/>
      <c r="AC27" s="61" t="str">
        <f t="shared" si="4"/>
        <v/>
      </c>
      <c r="AD27" s="41"/>
    </row>
    <row r="28" spans="1:30" ht="19.5" customHeight="1" x14ac:dyDescent="0.3">
      <c r="A28" s="10">
        <v>15</v>
      </c>
      <c r="B28" s="8"/>
      <c r="C28" s="8"/>
      <c r="D28" s="9"/>
      <c r="E28" s="61" t="str">
        <f t="shared" si="0"/>
        <v/>
      </c>
      <c r="F28" s="41"/>
      <c r="G28" s="10">
        <v>15</v>
      </c>
      <c r="H28" s="8"/>
      <c r="I28" s="8"/>
      <c r="J28" s="9"/>
      <c r="K28" s="61" t="str">
        <f t="shared" si="1"/>
        <v/>
      </c>
      <c r="L28" s="41"/>
      <c r="M28" s="10">
        <v>15</v>
      </c>
      <c r="N28" s="8"/>
      <c r="O28" s="8"/>
      <c r="P28" s="9"/>
      <c r="Q28" s="61" t="str">
        <f t="shared" si="2"/>
        <v/>
      </c>
      <c r="R28" s="41"/>
      <c r="S28" s="10">
        <v>15</v>
      </c>
      <c r="T28" s="8"/>
      <c r="U28" s="8"/>
      <c r="V28" s="9"/>
      <c r="W28" s="61" t="str">
        <f t="shared" si="3"/>
        <v/>
      </c>
      <c r="X28" s="41"/>
      <c r="Y28" s="10">
        <v>15</v>
      </c>
      <c r="Z28" s="8"/>
      <c r="AA28" s="8"/>
      <c r="AB28" s="9"/>
      <c r="AC28" s="61" t="str">
        <f t="shared" si="4"/>
        <v/>
      </c>
      <c r="AD28" s="41"/>
    </row>
    <row r="29" spans="1:30" ht="19.5" customHeight="1" x14ac:dyDescent="0.3">
      <c r="A29" s="10">
        <v>16</v>
      </c>
      <c r="B29" s="29"/>
      <c r="C29" s="29"/>
      <c r="D29" s="9"/>
      <c r="E29" s="61" t="str">
        <f t="shared" si="0"/>
        <v/>
      </c>
      <c r="F29" s="41"/>
      <c r="G29" s="10">
        <v>16</v>
      </c>
      <c r="H29" s="29"/>
      <c r="I29" s="29"/>
      <c r="J29" s="9"/>
      <c r="K29" s="61" t="str">
        <f t="shared" si="1"/>
        <v/>
      </c>
      <c r="L29" s="41"/>
      <c r="M29" s="10">
        <v>16</v>
      </c>
      <c r="N29" s="29"/>
      <c r="O29" s="29"/>
      <c r="P29" s="9"/>
      <c r="Q29" s="61" t="str">
        <f t="shared" si="2"/>
        <v/>
      </c>
      <c r="R29" s="41"/>
      <c r="S29" s="10">
        <v>16</v>
      </c>
      <c r="T29" s="29"/>
      <c r="U29" s="29"/>
      <c r="V29" s="9"/>
      <c r="W29" s="61" t="str">
        <f t="shared" si="3"/>
        <v/>
      </c>
      <c r="X29" s="41"/>
      <c r="Y29" s="10">
        <v>16</v>
      </c>
      <c r="Z29" s="29"/>
      <c r="AA29" s="29"/>
      <c r="AB29" s="9"/>
      <c r="AC29" s="61" t="str">
        <f t="shared" si="4"/>
        <v/>
      </c>
      <c r="AD29" s="41"/>
    </row>
    <row r="30" spans="1:30" ht="19.5" customHeight="1" x14ac:dyDescent="0.3">
      <c r="A30" s="10">
        <v>17</v>
      </c>
      <c r="B30" s="29"/>
      <c r="C30" s="29"/>
      <c r="D30" s="9"/>
      <c r="E30" s="61" t="str">
        <f t="shared" si="0"/>
        <v/>
      </c>
      <c r="F30" s="41"/>
      <c r="G30" s="10">
        <v>17</v>
      </c>
      <c r="H30" s="29"/>
      <c r="I30" s="29"/>
      <c r="J30" s="9"/>
      <c r="K30" s="61" t="str">
        <f t="shared" si="1"/>
        <v/>
      </c>
      <c r="L30" s="41"/>
      <c r="M30" s="10">
        <v>17</v>
      </c>
      <c r="N30" s="29"/>
      <c r="O30" s="29"/>
      <c r="P30" s="9"/>
      <c r="Q30" s="61" t="str">
        <f t="shared" si="2"/>
        <v/>
      </c>
      <c r="R30" s="41"/>
      <c r="S30" s="10">
        <v>17</v>
      </c>
      <c r="T30" s="29"/>
      <c r="U30" s="29"/>
      <c r="V30" s="9"/>
      <c r="W30" s="61" t="str">
        <f t="shared" si="3"/>
        <v/>
      </c>
      <c r="X30" s="41"/>
      <c r="Y30" s="10">
        <v>17</v>
      </c>
      <c r="Z30" s="29"/>
      <c r="AA30" s="29"/>
      <c r="AB30" s="9"/>
      <c r="AC30" s="61" t="str">
        <f t="shared" si="4"/>
        <v/>
      </c>
      <c r="AD30" s="41"/>
    </row>
    <row r="31" spans="1:30" ht="19.5" customHeight="1" x14ac:dyDescent="0.3">
      <c r="A31" s="10">
        <v>18</v>
      </c>
      <c r="B31" s="29"/>
      <c r="C31" s="29"/>
      <c r="D31" s="9"/>
      <c r="E31" s="61" t="str">
        <f t="shared" si="0"/>
        <v/>
      </c>
      <c r="F31" s="41"/>
      <c r="G31" s="10">
        <v>18</v>
      </c>
      <c r="H31" s="29"/>
      <c r="I31" s="29"/>
      <c r="J31" s="9"/>
      <c r="K31" s="61" t="str">
        <f t="shared" si="1"/>
        <v/>
      </c>
      <c r="L31" s="41"/>
      <c r="M31" s="10">
        <v>18</v>
      </c>
      <c r="N31" s="29"/>
      <c r="O31" s="29"/>
      <c r="P31" s="9"/>
      <c r="Q31" s="61" t="str">
        <f t="shared" si="2"/>
        <v/>
      </c>
      <c r="R31" s="41"/>
      <c r="S31" s="10">
        <v>18</v>
      </c>
      <c r="T31" s="29"/>
      <c r="U31" s="29"/>
      <c r="V31" s="9"/>
      <c r="W31" s="61" t="str">
        <f t="shared" si="3"/>
        <v/>
      </c>
      <c r="X31" s="41"/>
      <c r="Y31" s="10">
        <v>18</v>
      </c>
      <c r="Z31" s="29"/>
      <c r="AA31" s="29"/>
      <c r="AB31" s="9"/>
      <c r="AC31" s="61" t="str">
        <f t="shared" si="4"/>
        <v/>
      </c>
      <c r="AD31" s="41"/>
    </row>
    <row r="32" spans="1:30" ht="19.5" customHeight="1" x14ac:dyDescent="0.3">
      <c r="A32" s="10">
        <v>19</v>
      </c>
      <c r="B32" s="29"/>
      <c r="C32" s="29"/>
      <c r="D32" s="9"/>
      <c r="E32" s="61" t="str">
        <f t="shared" si="0"/>
        <v/>
      </c>
      <c r="F32" s="41"/>
      <c r="G32" s="10">
        <v>19</v>
      </c>
      <c r="H32" s="29"/>
      <c r="I32" s="29"/>
      <c r="J32" s="9"/>
      <c r="K32" s="61" t="str">
        <f t="shared" si="1"/>
        <v/>
      </c>
      <c r="L32" s="41"/>
      <c r="M32" s="10">
        <v>19</v>
      </c>
      <c r="N32" s="29"/>
      <c r="O32" s="29"/>
      <c r="P32" s="9"/>
      <c r="Q32" s="61" t="str">
        <f t="shared" si="2"/>
        <v/>
      </c>
      <c r="R32" s="41"/>
      <c r="S32" s="10">
        <v>19</v>
      </c>
      <c r="T32" s="29"/>
      <c r="U32" s="29"/>
      <c r="V32" s="9"/>
      <c r="W32" s="61" t="str">
        <f t="shared" si="3"/>
        <v/>
      </c>
      <c r="X32" s="41"/>
      <c r="Y32" s="10">
        <v>19</v>
      </c>
      <c r="Z32" s="29"/>
      <c r="AA32" s="29"/>
      <c r="AB32" s="9"/>
      <c r="AC32" s="61" t="str">
        <f t="shared" si="4"/>
        <v/>
      </c>
      <c r="AD32" s="41"/>
    </row>
    <row r="33" spans="1:30" ht="19.5" customHeight="1" x14ac:dyDescent="0.3">
      <c r="A33" s="10">
        <v>20</v>
      </c>
      <c r="B33" s="29"/>
      <c r="C33" s="29"/>
      <c r="D33" s="9"/>
      <c r="E33" s="61" t="str">
        <f t="shared" si="0"/>
        <v/>
      </c>
      <c r="F33" s="41"/>
      <c r="G33" s="10">
        <v>20</v>
      </c>
      <c r="H33" s="29"/>
      <c r="I33" s="29"/>
      <c r="J33" s="9"/>
      <c r="K33" s="61" t="str">
        <f t="shared" si="1"/>
        <v/>
      </c>
      <c r="L33" s="41"/>
      <c r="M33" s="10">
        <v>20</v>
      </c>
      <c r="N33" s="29"/>
      <c r="O33" s="29"/>
      <c r="P33" s="9"/>
      <c r="Q33" s="61" t="str">
        <f t="shared" si="2"/>
        <v/>
      </c>
      <c r="R33" s="41"/>
      <c r="S33" s="10">
        <v>20</v>
      </c>
      <c r="T33" s="29"/>
      <c r="U33" s="29"/>
      <c r="V33" s="9"/>
      <c r="W33" s="61" t="str">
        <f t="shared" si="3"/>
        <v/>
      </c>
      <c r="X33" s="41"/>
      <c r="Y33" s="10">
        <v>20</v>
      </c>
      <c r="Z33" s="29"/>
      <c r="AA33" s="29"/>
      <c r="AB33" s="9"/>
      <c r="AC33" s="61" t="str">
        <f t="shared" si="4"/>
        <v/>
      </c>
      <c r="AD33" s="41"/>
    </row>
    <row r="34" spans="1:30" ht="19.5" customHeight="1" x14ac:dyDescent="0.3">
      <c r="A34" s="10">
        <v>21</v>
      </c>
      <c r="B34" s="29"/>
      <c r="C34" s="29"/>
      <c r="D34" s="9"/>
      <c r="E34" s="61" t="str">
        <f t="shared" si="0"/>
        <v/>
      </c>
      <c r="F34" s="41"/>
      <c r="G34" s="10">
        <v>21</v>
      </c>
      <c r="H34" s="29"/>
      <c r="I34" s="29"/>
      <c r="J34" s="9"/>
      <c r="K34" s="61" t="str">
        <f t="shared" si="1"/>
        <v/>
      </c>
      <c r="L34" s="41"/>
      <c r="M34" s="10">
        <v>21</v>
      </c>
      <c r="N34" s="29"/>
      <c r="O34" s="29"/>
      <c r="P34" s="9"/>
      <c r="Q34" s="61" t="str">
        <f t="shared" si="2"/>
        <v/>
      </c>
      <c r="R34" s="41"/>
      <c r="S34" s="10">
        <v>21</v>
      </c>
      <c r="T34" s="29"/>
      <c r="U34" s="29"/>
      <c r="V34" s="9"/>
      <c r="W34" s="61" t="str">
        <f t="shared" si="3"/>
        <v/>
      </c>
      <c r="X34" s="41"/>
      <c r="Y34" s="10">
        <v>21</v>
      </c>
      <c r="Z34" s="29"/>
      <c r="AA34" s="29"/>
      <c r="AB34" s="9"/>
      <c r="AC34" s="61" t="str">
        <f t="shared" si="4"/>
        <v/>
      </c>
      <c r="AD34" s="41"/>
    </row>
    <row r="35" spans="1:30" ht="19.5" customHeight="1" x14ac:dyDescent="0.3">
      <c r="A35" s="10">
        <v>22</v>
      </c>
      <c r="B35" s="29"/>
      <c r="C35" s="29"/>
      <c r="D35" s="9"/>
      <c r="E35" s="61" t="str">
        <f t="shared" si="0"/>
        <v/>
      </c>
      <c r="F35" s="41"/>
      <c r="G35" s="10">
        <v>22</v>
      </c>
      <c r="H35" s="29"/>
      <c r="I35" s="29"/>
      <c r="J35" s="9"/>
      <c r="K35" s="61" t="str">
        <f t="shared" si="1"/>
        <v/>
      </c>
      <c r="L35" s="41"/>
      <c r="M35" s="10">
        <v>22</v>
      </c>
      <c r="N35" s="29"/>
      <c r="O35" s="29"/>
      <c r="P35" s="9"/>
      <c r="Q35" s="61" t="str">
        <f t="shared" si="2"/>
        <v/>
      </c>
      <c r="R35" s="41"/>
      <c r="S35" s="10">
        <v>22</v>
      </c>
      <c r="T35" s="29"/>
      <c r="U35" s="29"/>
      <c r="V35" s="9"/>
      <c r="W35" s="61" t="str">
        <f t="shared" si="3"/>
        <v/>
      </c>
      <c r="X35" s="41"/>
      <c r="Y35" s="10">
        <v>22</v>
      </c>
      <c r="Z35" s="29"/>
      <c r="AA35" s="29"/>
      <c r="AB35" s="9"/>
      <c r="AC35" s="61" t="str">
        <f t="shared" si="4"/>
        <v/>
      </c>
      <c r="AD35" s="41"/>
    </row>
    <row r="36" spans="1:30" ht="19.5" customHeight="1" x14ac:dyDescent="0.3">
      <c r="A36" s="10">
        <v>23</v>
      </c>
      <c r="B36" s="29"/>
      <c r="C36" s="29"/>
      <c r="D36" s="9"/>
      <c r="E36" s="61" t="str">
        <f t="shared" si="0"/>
        <v/>
      </c>
      <c r="F36" s="41"/>
      <c r="G36" s="10">
        <v>23</v>
      </c>
      <c r="H36" s="29"/>
      <c r="I36" s="29"/>
      <c r="J36" s="9"/>
      <c r="K36" s="61" t="str">
        <f t="shared" si="1"/>
        <v/>
      </c>
      <c r="L36" s="41"/>
      <c r="M36" s="10">
        <v>23</v>
      </c>
      <c r="N36" s="29"/>
      <c r="O36" s="29"/>
      <c r="P36" s="9"/>
      <c r="Q36" s="61" t="str">
        <f t="shared" si="2"/>
        <v/>
      </c>
      <c r="R36" s="41"/>
      <c r="S36" s="10">
        <v>23</v>
      </c>
      <c r="T36" s="29"/>
      <c r="U36" s="29"/>
      <c r="V36" s="9"/>
      <c r="W36" s="61" t="str">
        <f t="shared" si="3"/>
        <v/>
      </c>
      <c r="X36" s="41"/>
      <c r="Y36" s="10">
        <v>23</v>
      </c>
      <c r="Z36" s="29"/>
      <c r="AA36" s="29"/>
      <c r="AB36" s="9"/>
      <c r="AC36" s="61" t="str">
        <f t="shared" si="4"/>
        <v/>
      </c>
      <c r="AD36" s="41"/>
    </row>
    <row r="37" spans="1:30" ht="19.5" customHeight="1" x14ac:dyDescent="0.3">
      <c r="A37" s="10">
        <v>24</v>
      </c>
      <c r="B37" s="29"/>
      <c r="C37" s="29"/>
      <c r="D37" s="9"/>
      <c r="E37" s="61" t="str">
        <f t="shared" si="0"/>
        <v/>
      </c>
      <c r="F37" s="41"/>
      <c r="G37" s="10">
        <v>24</v>
      </c>
      <c r="H37" s="29"/>
      <c r="I37" s="29"/>
      <c r="J37" s="9"/>
      <c r="K37" s="61" t="str">
        <f t="shared" si="1"/>
        <v/>
      </c>
      <c r="L37" s="41"/>
      <c r="M37" s="10">
        <v>24</v>
      </c>
      <c r="N37" s="29"/>
      <c r="O37" s="29"/>
      <c r="P37" s="9"/>
      <c r="Q37" s="61" t="str">
        <f t="shared" si="2"/>
        <v/>
      </c>
      <c r="R37" s="41"/>
      <c r="S37" s="10">
        <v>24</v>
      </c>
      <c r="T37" s="29"/>
      <c r="U37" s="29"/>
      <c r="V37" s="9"/>
      <c r="W37" s="61" t="str">
        <f t="shared" si="3"/>
        <v/>
      </c>
      <c r="X37" s="41"/>
      <c r="Y37" s="10">
        <v>24</v>
      </c>
      <c r="Z37" s="29"/>
      <c r="AA37" s="29"/>
      <c r="AB37" s="9"/>
      <c r="AC37" s="61" t="str">
        <f t="shared" si="4"/>
        <v/>
      </c>
      <c r="AD37" s="41"/>
    </row>
    <row r="38" spans="1:30" ht="19.5" customHeight="1" x14ac:dyDescent="0.3">
      <c r="A38" s="10">
        <v>25</v>
      </c>
      <c r="B38" s="29"/>
      <c r="C38" s="29"/>
      <c r="D38" s="9"/>
      <c r="E38" s="61" t="str">
        <f t="shared" si="0"/>
        <v/>
      </c>
      <c r="F38" s="41"/>
      <c r="G38" s="10">
        <v>25</v>
      </c>
      <c r="H38" s="29"/>
      <c r="I38" s="29"/>
      <c r="J38" s="9"/>
      <c r="K38" s="61" t="str">
        <f t="shared" si="1"/>
        <v/>
      </c>
      <c r="L38" s="41"/>
      <c r="M38" s="10">
        <v>25</v>
      </c>
      <c r="N38" s="29"/>
      <c r="O38" s="29"/>
      <c r="P38" s="9"/>
      <c r="Q38" s="61" t="str">
        <f t="shared" si="2"/>
        <v/>
      </c>
      <c r="R38" s="41"/>
      <c r="S38" s="10">
        <v>25</v>
      </c>
      <c r="T38" s="29"/>
      <c r="U38" s="29"/>
      <c r="V38" s="9"/>
      <c r="W38" s="61" t="str">
        <f t="shared" si="3"/>
        <v/>
      </c>
      <c r="X38" s="41"/>
      <c r="Y38" s="10">
        <v>25</v>
      </c>
      <c r="Z38" s="29"/>
      <c r="AA38" s="29"/>
      <c r="AB38" s="9"/>
      <c r="AC38" s="61" t="str">
        <f t="shared" si="4"/>
        <v/>
      </c>
      <c r="AD38" s="41"/>
    </row>
    <row r="39" spans="1:30" ht="19.5" customHeight="1" x14ac:dyDescent="0.3">
      <c r="A39" s="10">
        <v>26</v>
      </c>
      <c r="B39" s="29"/>
      <c r="C39" s="29"/>
      <c r="D39" s="9"/>
      <c r="E39" s="61" t="str">
        <f t="shared" si="0"/>
        <v/>
      </c>
      <c r="F39" s="41"/>
      <c r="G39" s="10">
        <v>26</v>
      </c>
      <c r="H39" s="29"/>
      <c r="I39" s="29"/>
      <c r="J39" s="9"/>
      <c r="K39" s="61" t="str">
        <f t="shared" si="1"/>
        <v/>
      </c>
      <c r="L39" s="41"/>
      <c r="M39" s="10">
        <v>26</v>
      </c>
      <c r="N39" s="29"/>
      <c r="O39" s="29"/>
      <c r="P39" s="9"/>
      <c r="Q39" s="61" t="str">
        <f t="shared" si="2"/>
        <v/>
      </c>
      <c r="R39" s="41"/>
      <c r="S39" s="10">
        <v>26</v>
      </c>
      <c r="T39" s="29"/>
      <c r="U39" s="29"/>
      <c r="V39" s="9"/>
      <c r="W39" s="61" t="str">
        <f t="shared" si="3"/>
        <v/>
      </c>
      <c r="X39" s="41"/>
      <c r="Y39" s="10">
        <v>26</v>
      </c>
      <c r="Z39" s="29"/>
      <c r="AA39" s="29"/>
      <c r="AB39" s="9"/>
      <c r="AC39" s="61" t="str">
        <f t="shared" si="4"/>
        <v/>
      </c>
      <c r="AD39" s="41"/>
    </row>
    <row r="40" spans="1:30" ht="19.5" customHeight="1" x14ac:dyDescent="0.3">
      <c r="A40" s="10">
        <v>27</v>
      </c>
      <c r="B40" s="29"/>
      <c r="C40" s="29"/>
      <c r="D40" s="9"/>
      <c r="E40" s="61" t="str">
        <f t="shared" si="0"/>
        <v/>
      </c>
      <c r="F40" s="41"/>
      <c r="G40" s="10">
        <v>27</v>
      </c>
      <c r="H40" s="29"/>
      <c r="I40" s="29"/>
      <c r="J40" s="9"/>
      <c r="K40" s="61" t="str">
        <f t="shared" si="1"/>
        <v/>
      </c>
      <c r="L40" s="41"/>
      <c r="M40" s="10">
        <v>27</v>
      </c>
      <c r="N40" s="29"/>
      <c r="O40" s="29"/>
      <c r="P40" s="9"/>
      <c r="Q40" s="61" t="str">
        <f t="shared" si="2"/>
        <v/>
      </c>
      <c r="R40" s="41"/>
      <c r="S40" s="10">
        <v>27</v>
      </c>
      <c r="T40" s="29"/>
      <c r="U40" s="29"/>
      <c r="V40" s="9"/>
      <c r="W40" s="61" t="str">
        <f t="shared" si="3"/>
        <v/>
      </c>
      <c r="X40" s="41"/>
      <c r="Y40" s="10">
        <v>27</v>
      </c>
      <c r="Z40" s="29"/>
      <c r="AA40" s="29"/>
      <c r="AB40" s="9"/>
      <c r="AC40" s="61" t="str">
        <f t="shared" si="4"/>
        <v/>
      </c>
      <c r="AD40" s="41"/>
    </row>
    <row r="41" spans="1:30" ht="19.5" customHeight="1" x14ac:dyDescent="0.3">
      <c r="A41" s="10">
        <v>28</v>
      </c>
      <c r="B41" s="29"/>
      <c r="C41" s="29"/>
      <c r="D41" s="11"/>
      <c r="E41" s="61" t="str">
        <f t="shared" si="0"/>
        <v/>
      </c>
      <c r="F41" s="41"/>
      <c r="G41" s="10">
        <v>28</v>
      </c>
      <c r="H41" s="29"/>
      <c r="I41" s="29"/>
      <c r="J41" s="11"/>
      <c r="K41" s="61" t="str">
        <f t="shared" si="1"/>
        <v/>
      </c>
      <c r="L41" s="41"/>
      <c r="M41" s="10">
        <v>28</v>
      </c>
      <c r="N41" s="29"/>
      <c r="O41" s="29"/>
      <c r="P41" s="11"/>
      <c r="Q41" s="61" t="str">
        <f t="shared" si="2"/>
        <v/>
      </c>
      <c r="R41" s="41"/>
      <c r="S41" s="10">
        <v>28</v>
      </c>
      <c r="T41" s="29"/>
      <c r="U41" s="29"/>
      <c r="V41" s="11"/>
      <c r="W41" s="61" t="str">
        <f t="shared" si="3"/>
        <v/>
      </c>
      <c r="X41" s="41"/>
      <c r="Y41" s="10">
        <v>28</v>
      </c>
      <c r="Z41" s="29"/>
      <c r="AA41" s="29"/>
      <c r="AB41" s="11"/>
      <c r="AC41" s="61" t="str">
        <f t="shared" si="4"/>
        <v/>
      </c>
      <c r="AD41" s="41"/>
    </row>
    <row r="42" spans="1:30" ht="19.5" customHeight="1" x14ac:dyDescent="0.3">
      <c r="A42" s="10">
        <v>29</v>
      </c>
      <c r="B42" s="29"/>
      <c r="C42" s="29"/>
      <c r="D42" s="11"/>
      <c r="E42" s="61" t="str">
        <f t="shared" si="0"/>
        <v/>
      </c>
      <c r="F42" s="41"/>
      <c r="G42" s="10">
        <v>29</v>
      </c>
      <c r="H42" s="29"/>
      <c r="I42" s="29"/>
      <c r="J42" s="11"/>
      <c r="K42" s="61" t="str">
        <f t="shared" si="1"/>
        <v/>
      </c>
      <c r="L42" s="41"/>
      <c r="M42" s="10">
        <v>29</v>
      </c>
      <c r="N42" s="29"/>
      <c r="O42" s="29"/>
      <c r="P42" s="11"/>
      <c r="Q42" s="61" t="str">
        <f t="shared" si="2"/>
        <v/>
      </c>
      <c r="R42" s="41"/>
      <c r="S42" s="10">
        <v>29</v>
      </c>
      <c r="T42" s="29"/>
      <c r="U42" s="29"/>
      <c r="V42" s="11"/>
      <c r="W42" s="61" t="str">
        <f t="shared" si="3"/>
        <v/>
      </c>
      <c r="X42" s="41"/>
      <c r="Y42" s="10">
        <v>29</v>
      </c>
      <c r="Z42" s="29"/>
      <c r="AA42" s="29"/>
      <c r="AB42" s="11"/>
      <c r="AC42" s="61" t="str">
        <f t="shared" si="4"/>
        <v/>
      </c>
      <c r="AD42" s="41"/>
    </row>
    <row r="43" spans="1:30" ht="19.5" customHeight="1" x14ac:dyDescent="0.3">
      <c r="A43" s="10">
        <v>30</v>
      </c>
      <c r="B43" s="29"/>
      <c r="C43" s="29"/>
      <c r="D43" s="11"/>
      <c r="E43" s="61" t="str">
        <f t="shared" si="0"/>
        <v/>
      </c>
      <c r="F43" s="41"/>
      <c r="G43" s="10">
        <v>30</v>
      </c>
      <c r="H43" s="29"/>
      <c r="I43" s="29"/>
      <c r="J43" s="11"/>
      <c r="K43" s="61" t="str">
        <f t="shared" si="1"/>
        <v/>
      </c>
      <c r="L43" s="41"/>
      <c r="M43" s="10">
        <v>30</v>
      </c>
      <c r="N43" s="29"/>
      <c r="O43" s="29"/>
      <c r="P43" s="11"/>
      <c r="Q43" s="61" t="str">
        <f t="shared" si="2"/>
        <v/>
      </c>
      <c r="R43" s="41"/>
      <c r="S43" s="10">
        <v>30</v>
      </c>
      <c r="T43" s="29"/>
      <c r="U43" s="29"/>
      <c r="V43" s="11"/>
      <c r="W43" s="61" t="str">
        <f t="shared" si="3"/>
        <v/>
      </c>
      <c r="X43" s="41"/>
      <c r="Y43" s="10">
        <v>30</v>
      </c>
      <c r="Z43" s="29"/>
      <c r="AA43" s="29"/>
      <c r="AB43" s="11"/>
      <c r="AC43" s="61" t="str">
        <f t="shared" si="4"/>
        <v/>
      </c>
      <c r="AD43" s="41"/>
    </row>
    <row r="44" spans="1:30" ht="19.5" customHeight="1" x14ac:dyDescent="0.3">
      <c r="A44" s="10">
        <v>31</v>
      </c>
      <c r="B44" s="29"/>
      <c r="C44" s="29"/>
      <c r="D44" s="11"/>
      <c r="E44" s="61" t="str">
        <f t="shared" si="0"/>
        <v/>
      </c>
      <c r="F44" s="41"/>
      <c r="G44" s="10">
        <v>31</v>
      </c>
      <c r="H44" s="29"/>
      <c r="I44" s="29"/>
      <c r="J44" s="11"/>
      <c r="K44" s="61" t="str">
        <f t="shared" si="1"/>
        <v/>
      </c>
      <c r="L44" s="41"/>
      <c r="M44" s="10">
        <v>31</v>
      </c>
      <c r="N44" s="29"/>
      <c r="O44" s="29"/>
      <c r="P44" s="11"/>
      <c r="Q44" s="61" t="str">
        <f t="shared" si="2"/>
        <v/>
      </c>
      <c r="R44" s="41"/>
      <c r="S44" s="10">
        <v>31</v>
      </c>
      <c r="T44" s="29"/>
      <c r="U44" s="29"/>
      <c r="V44" s="11"/>
      <c r="W44" s="61" t="str">
        <f t="shared" si="3"/>
        <v/>
      </c>
      <c r="X44" s="41"/>
      <c r="Y44" s="10">
        <v>31</v>
      </c>
      <c r="Z44" s="29"/>
      <c r="AA44" s="29"/>
      <c r="AB44" s="11"/>
      <c r="AC44" s="61" t="str">
        <f t="shared" si="4"/>
        <v/>
      </c>
      <c r="AD44" s="41"/>
    </row>
    <row r="45" spans="1:30" ht="19.5" customHeight="1" x14ac:dyDescent="0.3">
      <c r="A45" s="10">
        <v>32</v>
      </c>
      <c r="B45" s="29"/>
      <c r="C45" s="29"/>
      <c r="D45" s="11"/>
      <c r="E45" s="61" t="str">
        <f t="shared" si="0"/>
        <v/>
      </c>
      <c r="F45" s="41"/>
      <c r="G45" s="10">
        <v>32</v>
      </c>
      <c r="H45" s="29"/>
      <c r="I45" s="29"/>
      <c r="J45" s="11"/>
      <c r="K45" s="61" t="str">
        <f t="shared" si="1"/>
        <v/>
      </c>
      <c r="L45" s="41"/>
      <c r="M45" s="10">
        <v>32</v>
      </c>
      <c r="N45" s="29"/>
      <c r="O45" s="29"/>
      <c r="P45" s="11"/>
      <c r="Q45" s="61" t="str">
        <f t="shared" si="2"/>
        <v/>
      </c>
      <c r="R45" s="41"/>
      <c r="S45" s="10">
        <v>32</v>
      </c>
      <c r="T45" s="29"/>
      <c r="U45" s="29"/>
      <c r="V45" s="11"/>
      <c r="W45" s="61" t="str">
        <f t="shared" si="3"/>
        <v/>
      </c>
      <c r="X45" s="41"/>
      <c r="Y45" s="10">
        <v>32</v>
      </c>
      <c r="Z45" s="29"/>
      <c r="AA45" s="29"/>
      <c r="AB45" s="11"/>
      <c r="AC45" s="61" t="str">
        <f t="shared" si="4"/>
        <v/>
      </c>
      <c r="AD45" s="41"/>
    </row>
    <row r="46" spans="1:30" ht="19.5" customHeight="1" x14ac:dyDescent="0.3">
      <c r="A46" s="10">
        <v>33</v>
      </c>
      <c r="B46" s="29"/>
      <c r="C46" s="29"/>
      <c r="D46" s="9"/>
      <c r="E46" s="61" t="str">
        <f t="shared" si="0"/>
        <v/>
      </c>
      <c r="F46" s="41"/>
      <c r="G46" s="10">
        <v>33</v>
      </c>
      <c r="H46" s="29"/>
      <c r="I46" s="29"/>
      <c r="J46" s="9"/>
      <c r="K46" s="61" t="str">
        <f t="shared" si="1"/>
        <v/>
      </c>
      <c r="L46" s="41"/>
      <c r="M46" s="10">
        <v>33</v>
      </c>
      <c r="N46" s="29"/>
      <c r="O46" s="29"/>
      <c r="P46" s="9"/>
      <c r="Q46" s="61" t="str">
        <f t="shared" si="2"/>
        <v/>
      </c>
      <c r="R46" s="41"/>
      <c r="S46" s="10">
        <v>33</v>
      </c>
      <c r="T46" s="29"/>
      <c r="U46" s="29"/>
      <c r="V46" s="9"/>
      <c r="W46" s="61" t="str">
        <f t="shared" si="3"/>
        <v/>
      </c>
      <c r="X46" s="41"/>
      <c r="Y46" s="10">
        <v>33</v>
      </c>
      <c r="Z46" s="29"/>
      <c r="AA46" s="29"/>
      <c r="AB46" s="9"/>
      <c r="AC46" s="61" t="str">
        <f t="shared" si="4"/>
        <v/>
      </c>
      <c r="AD46" s="41"/>
    </row>
    <row r="47" spans="1:30" ht="19.5" customHeight="1" x14ac:dyDescent="0.3">
      <c r="A47" s="10">
        <v>34</v>
      </c>
      <c r="B47" s="29"/>
      <c r="C47" s="29"/>
      <c r="D47" s="9"/>
      <c r="E47" s="61" t="str">
        <f t="shared" si="0"/>
        <v/>
      </c>
      <c r="F47" s="40"/>
      <c r="G47" s="10">
        <v>34</v>
      </c>
      <c r="H47" s="29"/>
      <c r="I47" s="29"/>
      <c r="J47" s="9"/>
      <c r="K47" s="61" t="str">
        <f t="shared" si="1"/>
        <v/>
      </c>
      <c r="L47" s="40"/>
      <c r="M47" s="10">
        <v>34</v>
      </c>
      <c r="N47" s="29"/>
      <c r="O47" s="29"/>
      <c r="P47" s="9"/>
      <c r="Q47" s="61" t="str">
        <f t="shared" si="2"/>
        <v/>
      </c>
      <c r="R47" s="40"/>
      <c r="S47" s="10">
        <v>34</v>
      </c>
      <c r="T47" s="29"/>
      <c r="U47" s="29"/>
      <c r="V47" s="9"/>
      <c r="W47" s="61" t="str">
        <f t="shared" si="3"/>
        <v/>
      </c>
      <c r="X47" s="40"/>
      <c r="Y47" s="10">
        <v>34</v>
      </c>
      <c r="Z47" s="29"/>
      <c r="AA47" s="29"/>
      <c r="AB47" s="9"/>
      <c r="AC47" s="61" t="str">
        <f t="shared" si="4"/>
        <v/>
      </c>
      <c r="AD47" s="40"/>
    </row>
    <row r="48" spans="1:30" ht="19.5" customHeight="1" thickBot="1" x14ac:dyDescent="0.35">
      <c r="A48" s="10">
        <v>35</v>
      </c>
      <c r="B48" s="29"/>
      <c r="C48" s="29"/>
      <c r="D48" s="9"/>
      <c r="E48" s="61" t="str">
        <f t="shared" si="0"/>
        <v/>
      </c>
      <c r="F48" s="43"/>
      <c r="G48" s="10">
        <v>35</v>
      </c>
      <c r="H48" s="29"/>
      <c r="I48" s="29"/>
      <c r="J48" s="9"/>
      <c r="K48" s="61" t="str">
        <f t="shared" si="1"/>
        <v/>
      </c>
      <c r="L48" s="43"/>
      <c r="M48" s="10">
        <v>35</v>
      </c>
      <c r="N48" s="29"/>
      <c r="O48" s="29"/>
      <c r="P48" s="9"/>
      <c r="Q48" s="61" t="str">
        <f t="shared" si="2"/>
        <v/>
      </c>
      <c r="R48" s="43"/>
      <c r="S48" s="10">
        <v>35</v>
      </c>
      <c r="T48" s="29"/>
      <c r="U48" s="29"/>
      <c r="V48" s="9"/>
      <c r="W48" s="61" t="str">
        <f t="shared" si="3"/>
        <v/>
      </c>
      <c r="X48" s="43"/>
      <c r="Y48" s="10">
        <v>35</v>
      </c>
      <c r="Z48" s="29"/>
      <c r="AA48" s="29"/>
      <c r="AB48" s="9"/>
      <c r="AC48" s="61" t="str">
        <f t="shared" si="4"/>
        <v/>
      </c>
      <c r="AD48" s="43"/>
    </row>
    <row r="49" spans="1:30" customFormat="1" ht="19.5" customHeight="1" thickBot="1" x14ac:dyDescent="0.35">
      <c r="A49" s="2"/>
      <c r="B49" s="2"/>
      <c r="C49" s="2"/>
      <c r="D49" s="30" t="s">
        <v>37</v>
      </c>
      <c r="E49" s="126" t="e">
        <f>AVERAGE(E14:E48)</f>
        <v>#DIV/0!</v>
      </c>
      <c r="F49" s="2"/>
      <c r="G49" s="2"/>
      <c r="H49" s="2"/>
      <c r="I49" s="2"/>
      <c r="J49" s="30" t="s">
        <v>37</v>
      </c>
      <c r="K49" s="74" t="e">
        <f>AVERAGE(K14:K48)</f>
        <v>#DIV/0!</v>
      </c>
      <c r="L49" s="2"/>
      <c r="M49" s="2"/>
      <c r="N49" s="2"/>
      <c r="O49" s="2"/>
      <c r="P49" s="30" t="s">
        <v>37</v>
      </c>
      <c r="Q49" s="74" t="e">
        <f>AVERAGE(Q14:Q48)</f>
        <v>#DIV/0!</v>
      </c>
      <c r="R49" s="2"/>
      <c r="S49" s="2"/>
      <c r="T49" s="2"/>
      <c r="U49" s="2"/>
      <c r="V49" s="30" t="s">
        <v>37</v>
      </c>
      <c r="W49" s="74" t="e">
        <f>AVERAGE(W14:W48)</f>
        <v>#DIV/0!</v>
      </c>
      <c r="X49" s="2"/>
      <c r="Y49" s="2"/>
      <c r="Z49" s="2"/>
      <c r="AA49" s="2"/>
      <c r="AB49" s="30" t="s">
        <v>37</v>
      </c>
      <c r="AC49" s="74" t="e">
        <f>AVERAGE(AC14:AC48)</f>
        <v>#DIV/0!</v>
      </c>
      <c r="AD49" s="2"/>
    </row>
    <row r="50" spans="1:30" customFormat="1" ht="19.5" customHeight="1" thickBot="1" x14ac:dyDescent="0.35">
      <c r="A50" s="2"/>
      <c r="B50" s="2"/>
      <c r="C50" s="2"/>
      <c r="D50" s="35" t="s">
        <v>14</v>
      </c>
      <c r="E50" s="189">
        <f>COUNT(E14:E48)*VALUES!$B$25</f>
        <v>0</v>
      </c>
      <c r="F50" s="2"/>
      <c r="G50" s="2"/>
      <c r="H50" s="2"/>
      <c r="I50" s="2"/>
      <c r="J50" s="35" t="s">
        <v>14</v>
      </c>
      <c r="K50" s="189">
        <f>COUNT(K14:K48)*VALUES!$B$25</f>
        <v>0</v>
      </c>
      <c r="L50" s="2"/>
      <c r="M50" s="2"/>
      <c r="N50" s="2"/>
      <c r="O50" s="2"/>
      <c r="P50" s="35" t="s">
        <v>14</v>
      </c>
      <c r="Q50" s="189">
        <f>COUNT(Q14:Q48)*VALUES!$B$25</f>
        <v>0</v>
      </c>
      <c r="R50" s="2"/>
      <c r="S50" s="2"/>
      <c r="T50" s="2"/>
      <c r="U50" s="2"/>
      <c r="V50" s="35" t="s">
        <v>14</v>
      </c>
      <c r="W50" s="189">
        <f>COUNT(W14:W48)*VALUES!$B$25</f>
        <v>0</v>
      </c>
      <c r="X50" s="2"/>
      <c r="Y50" s="2"/>
      <c r="Z50" s="2"/>
      <c r="AA50" s="2"/>
      <c r="AB50" s="35" t="s">
        <v>14</v>
      </c>
      <c r="AC50" s="189">
        <f>COUNT(AC14:AC48)*VALUES!$B$25</f>
        <v>0</v>
      </c>
      <c r="AD50" s="2"/>
    </row>
    <row r="51" spans="1:30" customFormat="1" ht="19.5" customHeight="1" x14ac:dyDescent="0.3">
      <c r="A51" s="164" t="s">
        <v>38</v>
      </c>
      <c r="B51" s="164"/>
      <c r="C51" s="2"/>
      <c r="D51" s="2"/>
      <c r="E51" s="2"/>
      <c r="F51" s="2"/>
      <c r="G51" s="164" t="s">
        <v>38</v>
      </c>
      <c r="H51" s="164"/>
      <c r="I51" s="2"/>
      <c r="J51" s="2"/>
      <c r="K51" s="2"/>
      <c r="L51" s="2"/>
      <c r="M51" s="164" t="s">
        <v>38</v>
      </c>
      <c r="N51" s="164"/>
      <c r="O51" s="2"/>
      <c r="P51" s="2"/>
      <c r="Q51" s="2"/>
      <c r="R51" s="2"/>
      <c r="S51" s="164" t="s">
        <v>38</v>
      </c>
      <c r="T51" s="164"/>
      <c r="U51" s="2"/>
      <c r="V51" s="2"/>
      <c r="W51" s="2"/>
      <c r="X51" s="2"/>
      <c r="Y51" s="164" t="s">
        <v>38</v>
      </c>
      <c r="Z51" s="164"/>
      <c r="AA51" s="2"/>
      <c r="AB51" s="2"/>
      <c r="AC51" s="2"/>
      <c r="AD51" s="2"/>
    </row>
    <row r="52" spans="1:30" customFormat="1" ht="19.5" customHeight="1" x14ac:dyDescent="0.3">
      <c r="A52" s="10">
        <v>1</v>
      </c>
      <c r="B52" s="29"/>
      <c r="C52" s="29"/>
      <c r="D52" s="11"/>
      <c r="E52" s="31" t="str">
        <f t="shared" ref="E52:E53" si="5">IF(ISBLANK(D52), "", DATEDIF(D52,"1.9.2022","Y"))</f>
        <v/>
      </c>
      <c r="F52" s="41"/>
      <c r="G52" s="10">
        <v>1</v>
      </c>
      <c r="H52" s="29"/>
      <c r="I52" s="29"/>
      <c r="J52" s="11"/>
      <c r="K52" s="31" t="str">
        <f t="shared" ref="K52:K53" si="6">IF(ISBLANK(J52), "", DATEDIF(J52,"1.9.2022","Y"))</f>
        <v/>
      </c>
      <c r="L52" s="41"/>
      <c r="M52" s="10">
        <v>1</v>
      </c>
      <c r="N52" s="29"/>
      <c r="O52" s="29"/>
      <c r="P52" s="11"/>
      <c r="Q52" s="31" t="str">
        <f t="shared" ref="Q52:Q53" si="7">IF(ISBLANK(P52), "", DATEDIF(P52,"1.9.2022","Y"))</f>
        <v/>
      </c>
      <c r="R52" s="41"/>
      <c r="S52" s="10">
        <v>1</v>
      </c>
      <c r="T52" s="29"/>
      <c r="U52" s="29"/>
      <c r="V52" s="11"/>
      <c r="W52" s="31" t="str">
        <f t="shared" ref="W52:W53" si="8">IF(ISBLANK(V52), "", DATEDIF(V52,"1.9.2022","Y"))</f>
        <v/>
      </c>
      <c r="X52" s="41"/>
      <c r="Y52" s="10">
        <v>1</v>
      </c>
      <c r="Z52" s="29"/>
      <c r="AA52" s="29"/>
      <c r="AB52" s="11"/>
      <c r="AC52" s="31" t="str">
        <f t="shared" ref="AC52:AC53" si="9">IF(ISBLANK(AB52), "", DATEDIF(AB52,"1.9.2022","Y"))</f>
        <v/>
      </c>
      <c r="AD52" s="41"/>
    </row>
    <row r="53" spans="1:30" customFormat="1" ht="19.5" customHeight="1" x14ac:dyDescent="0.3">
      <c r="A53" s="10">
        <v>2</v>
      </c>
      <c r="B53" s="29"/>
      <c r="C53" s="29"/>
      <c r="D53" s="11"/>
      <c r="E53" s="28" t="str">
        <f t="shared" si="5"/>
        <v/>
      </c>
      <c r="F53" s="43"/>
      <c r="G53" s="10">
        <v>2</v>
      </c>
      <c r="H53" s="29"/>
      <c r="I53" s="29"/>
      <c r="J53" s="11"/>
      <c r="K53" s="28" t="str">
        <f t="shared" si="6"/>
        <v/>
      </c>
      <c r="L53" s="43"/>
      <c r="M53" s="10">
        <v>2</v>
      </c>
      <c r="N53" s="29"/>
      <c r="O53" s="29"/>
      <c r="P53" s="11"/>
      <c r="Q53" s="28" t="str">
        <f t="shared" si="7"/>
        <v/>
      </c>
      <c r="R53" s="43"/>
      <c r="S53" s="10">
        <v>2</v>
      </c>
      <c r="T53" s="29"/>
      <c r="U53" s="29"/>
      <c r="V53" s="11"/>
      <c r="W53" s="28" t="str">
        <f t="shared" si="8"/>
        <v/>
      </c>
      <c r="X53" s="43"/>
      <c r="Y53" s="10">
        <v>2</v>
      </c>
      <c r="Z53" s="29"/>
      <c r="AA53" s="29"/>
      <c r="AB53" s="11"/>
      <c r="AC53" s="28" t="str">
        <f t="shared" si="9"/>
        <v/>
      </c>
      <c r="AD53" s="43"/>
    </row>
    <row r="54" spans="1:30" customFormat="1" ht="19.5" customHeight="1" x14ac:dyDescent="0.3"/>
    <row r="55" spans="1:30" customFormat="1" ht="19.5" customHeight="1" x14ac:dyDescent="0.3"/>
    <row r="56" spans="1:30" customFormat="1" ht="19.5" customHeight="1" x14ac:dyDescent="0.3"/>
    <row r="57" spans="1:30" customFormat="1" x14ac:dyDescent="0.3"/>
    <row r="58" spans="1:30" customFormat="1" ht="16.5" customHeight="1" x14ac:dyDescent="0.3"/>
    <row r="59" spans="1:30" customFormat="1" ht="16.5" customHeight="1" x14ac:dyDescent="0.3"/>
    <row r="60" spans="1:30" customFormat="1" x14ac:dyDescent="0.3"/>
    <row r="61" spans="1:30" customFormat="1" ht="16.5" customHeight="1" x14ac:dyDescent="0.3"/>
    <row r="62" spans="1:30" customFormat="1" ht="16.5" customHeight="1" x14ac:dyDescent="0.3"/>
    <row r="63" spans="1:30" customFormat="1" ht="16.5" customHeight="1" x14ac:dyDescent="0.3"/>
    <row r="64" spans="1:30" customFormat="1" ht="16.5" customHeight="1" x14ac:dyDescent="0.3"/>
    <row r="65" customFormat="1" ht="16.5" customHeight="1" x14ac:dyDescent="0.3"/>
    <row r="66" customFormat="1" ht="16.5" customHeight="1" x14ac:dyDescent="0.3"/>
    <row r="67" customFormat="1" ht="16.5" customHeight="1" x14ac:dyDescent="0.3"/>
    <row r="68" customFormat="1" ht="16.5" customHeight="1" x14ac:dyDescent="0.3"/>
    <row r="69" customFormat="1" ht="24" customHeight="1" x14ac:dyDescent="0.3"/>
    <row r="70" customFormat="1" ht="18.75" customHeight="1" x14ac:dyDescent="0.3"/>
    <row r="71" customFormat="1" ht="18.75" customHeight="1" x14ac:dyDescent="0.3"/>
    <row r="72" customFormat="1" ht="18.75" customHeight="1" x14ac:dyDescent="0.3"/>
    <row r="73" customFormat="1" ht="18.75" customHeight="1" x14ac:dyDescent="0.3"/>
    <row r="74" customFormat="1" ht="18.75" customHeight="1" x14ac:dyDescent="0.3"/>
    <row r="75" customFormat="1" ht="18.75" customHeight="1" x14ac:dyDescent="0.3"/>
    <row r="76" customFormat="1" ht="18.75" customHeight="1" x14ac:dyDescent="0.3"/>
    <row r="77" customFormat="1" ht="18.75" customHeight="1" x14ac:dyDescent="0.3"/>
    <row r="78" customFormat="1" ht="18.75" customHeight="1" x14ac:dyDescent="0.3"/>
    <row r="79" customFormat="1" ht="16.5" customHeight="1" x14ac:dyDescent="0.3"/>
    <row r="80" customFormat="1" ht="16.5" customHeight="1" x14ac:dyDescent="0.3"/>
    <row r="81" customFormat="1" ht="16.5" customHeight="1" x14ac:dyDescent="0.3"/>
    <row r="82" customFormat="1" ht="18.75" customHeight="1" x14ac:dyDescent="0.3"/>
    <row r="83" customFormat="1" ht="18.75" customHeight="1" x14ac:dyDescent="0.3"/>
    <row r="84" customFormat="1" x14ac:dyDescent="0.3"/>
  </sheetData>
  <sheetProtection algorithmName="SHA-512" hashValue="R8TsBQ6BdzpgDU39Mg+oVKKJ9+VImKSePNJY2PU3TjrLq0N8QDG5Pt4yXv/7CVfhIDU8PVXPyL+0yi9ZHPNW7Q==" saltValue="ivWq1+TAFRirYPC+FqBasg==" spinCount="100000" sheet="1" objects="1" scenarios="1"/>
  <mergeCells count="25">
    <mergeCell ref="Y1:AD3"/>
    <mergeCell ref="Y4:AD4"/>
    <mergeCell ref="Y5:AD5"/>
    <mergeCell ref="Y6:AD7"/>
    <mergeCell ref="Y51:Z51"/>
    <mergeCell ref="S1:X3"/>
    <mergeCell ref="S4:X4"/>
    <mergeCell ref="S5:X5"/>
    <mergeCell ref="S6:X7"/>
    <mergeCell ref="S51:T51"/>
    <mergeCell ref="M1:R3"/>
    <mergeCell ref="A4:F4"/>
    <mergeCell ref="G4:L4"/>
    <mergeCell ref="M4:R4"/>
    <mergeCell ref="A51:B51"/>
    <mergeCell ref="G51:H51"/>
    <mergeCell ref="M51:N51"/>
    <mergeCell ref="A5:F5"/>
    <mergeCell ref="G5:L5"/>
    <mergeCell ref="M5:R5"/>
    <mergeCell ref="A6:F7"/>
    <mergeCell ref="G6:L7"/>
    <mergeCell ref="M6:R7"/>
    <mergeCell ref="A1:F3"/>
    <mergeCell ref="G1:L3"/>
  </mergeCells>
  <pageMargins left="0.7" right="0.7" top="0.75" bottom="0.75" header="0.3" footer="0.3"/>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0E4F4-218A-4D70-911B-C87988544E96}">
  <dimension ref="A1:Z28"/>
  <sheetViews>
    <sheetView zoomScale="68" zoomScaleNormal="68" workbookViewId="0">
      <selection activeCell="A6" sqref="A6:F7"/>
    </sheetView>
  </sheetViews>
  <sheetFormatPr defaultRowHeight="16.5" x14ac:dyDescent="0.3"/>
  <cols>
    <col min="1" max="1" width="13.875" style="1" customWidth="1"/>
    <col min="2" max="2" width="18.875" style="1" customWidth="1"/>
    <col min="3" max="3" width="19" style="1" customWidth="1"/>
    <col min="4" max="5" width="10.625" style="1" customWidth="1"/>
    <col min="6" max="6" width="17.5" style="1" customWidth="1"/>
    <col min="7" max="10" width="9" style="1"/>
    <col min="11" max="11" width="13.875" style="1" customWidth="1"/>
    <col min="12" max="13" width="18.875" style="1" customWidth="1"/>
    <col min="14" max="15" width="10.625" style="1" customWidth="1"/>
    <col min="16" max="16" width="17.5" style="1" customWidth="1"/>
    <col min="17" max="20" width="9" style="1"/>
    <col min="21" max="21" width="13.875" style="1" customWidth="1"/>
    <col min="22" max="23" width="18.875" style="1" customWidth="1"/>
    <col min="24" max="25" width="10.625" style="1" customWidth="1"/>
    <col min="26" max="26" width="17.5" style="1" customWidth="1"/>
    <col min="27" max="16384" width="9" style="1"/>
  </cols>
  <sheetData>
    <row r="1" spans="1:26" customFormat="1" ht="16.5" customHeight="1" x14ac:dyDescent="0.3">
      <c r="A1" s="136" t="s">
        <v>114</v>
      </c>
      <c r="B1" s="137"/>
      <c r="C1" s="137"/>
      <c r="D1" s="137"/>
      <c r="E1" s="137"/>
      <c r="F1" s="166"/>
      <c r="G1" s="56"/>
      <c r="H1" s="56"/>
      <c r="K1" s="136" t="s">
        <v>114</v>
      </c>
      <c r="L1" s="137"/>
      <c r="M1" s="137"/>
      <c r="N1" s="137"/>
      <c r="O1" s="137"/>
      <c r="P1" s="166"/>
      <c r="Q1" s="56"/>
      <c r="R1" s="56"/>
      <c r="U1" s="136" t="s">
        <v>114</v>
      </c>
      <c r="V1" s="137"/>
      <c r="W1" s="137"/>
      <c r="X1" s="137"/>
      <c r="Y1" s="137"/>
      <c r="Z1" s="166"/>
    </row>
    <row r="2" spans="1:26" customFormat="1" ht="16.5" customHeight="1" x14ac:dyDescent="0.3">
      <c r="A2" s="138"/>
      <c r="B2" s="139"/>
      <c r="C2" s="139"/>
      <c r="D2" s="139"/>
      <c r="E2" s="139"/>
      <c r="F2" s="167"/>
      <c r="G2" s="56"/>
      <c r="H2" s="56"/>
      <c r="K2" s="138"/>
      <c r="L2" s="139"/>
      <c r="M2" s="139"/>
      <c r="N2" s="139"/>
      <c r="O2" s="139"/>
      <c r="P2" s="167"/>
      <c r="Q2" s="56"/>
      <c r="R2" s="56"/>
      <c r="U2" s="138"/>
      <c r="V2" s="139"/>
      <c r="W2" s="139"/>
      <c r="X2" s="139"/>
      <c r="Y2" s="139"/>
      <c r="Z2" s="167"/>
    </row>
    <row r="3" spans="1:26" customFormat="1" ht="16.5" customHeight="1" x14ac:dyDescent="0.3">
      <c r="A3" s="140"/>
      <c r="B3" s="141"/>
      <c r="C3" s="141"/>
      <c r="D3" s="141"/>
      <c r="E3" s="141"/>
      <c r="F3" s="168"/>
      <c r="G3" s="56"/>
      <c r="H3" s="56"/>
      <c r="K3" s="140"/>
      <c r="L3" s="141"/>
      <c r="M3" s="141"/>
      <c r="N3" s="141"/>
      <c r="O3" s="141"/>
      <c r="P3" s="168"/>
      <c r="Q3" s="56"/>
      <c r="R3" s="56"/>
      <c r="U3" s="140"/>
      <c r="V3" s="141"/>
      <c r="W3" s="141"/>
      <c r="X3" s="141"/>
      <c r="Y3" s="141"/>
      <c r="Z3" s="168"/>
    </row>
    <row r="4" spans="1:26" customFormat="1" ht="16.5" customHeight="1" x14ac:dyDescent="0.3">
      <c r="A4" s="165" t="s">
        <v>115</v>
      </c>
      <c r="B4" s="165"/>
      <c r="C4" s="165"/>
      <c r="D4" s="165"/>
      <c r="E4" s="165"/>
      <c r="F4" s="165"/>
      <c r="G4" s="57"/>
      <c r="H4" s="57"/>
      <c r="K4" s="165" t="s">
        <v>115</v>
      </c>
      <c r="L4" s="165"/>
      <c r="M4" s="165"/>
      <c r="N4" s="165"/>
      <c r="O4" s="165"/>
      <c r="P4" s="165"/>
      <c r="Q4" s="57"/>
      <c r="R4" s="57"/>
      <c r="U4" s="165" t="s">
        <v>115</v>
      </c>
      <c r="V4" s="165"/>
      <c r="W4" s="165"/>
      <c r="X4" s="165"/>
      <c r="Y4" s="165"/>
      <c r="Z4" s="165"/>
    </row>
    <row r="5" spans="1:26" customFormat="1" ht="16.5" customHeight="1" x14ac:dyDescent="0.3">
      <c r="A5" s="163" t="s">
        <v>0</v>
      </c>
      <c r="B5" s="163"/>
      <c r="C5" s="163"/>
      <c r="D5" s="163"/>
      <c r="E5" s="163"/>
      <c r="F5" s="163"/>
      <c r="G5" s="58"/>
      <c r="H5" s="58"/>
      <c r="K5" s="163" t="s">
        <v>0</v>
      </c>
      <c r="L5" s="163"/>
      <c r="M5" s="163"/>
      <c r="N5" s="163"/>
      <c r="O5" s="163"/>
      <c r="P5" s="163"/>
      <c r="Q5" s="58"/>
      <c r="R5" s="58"/>
      <c r="U5" s="163" t="s">
        <v>0</v>
      </c>
      <c r="V5" s="163"/>
      <c r="W5" s="163"/>
      <c r="X5" s="163"/>
      <c r="Y5" s="163"/>
      <c r="Z5" s="163"/>
    </row>
    <row r="6" spans="1:26" customFormat="1" ht="16.5" customHeight="1" x14ac:dyDescent="0.3">
      <c r="A6" s="183" t="s">
        <v>87</v>
      </c>
      <c r="B6" s="184"/>
      <c r="C6" s="184"/>
      <c r="D6" s="184"/>
      <c r="E6" s="184"/>
      <c r="F6" s="184"/>
      <c r="G6" s="59"/>
      <c r="H6" s="59"/>
      <c r="K6" s="183" t="s">
        <v>87</v>
      </c>
      <c r="L6" s="184"/>
      <c r="M6" s="184"/>
      <c r="N6" s="184"/>
      <c r="O6" s="184"/>
      <c r="P6" s="184"/>
      <c r="Q6" s="59"/>
      <c r="R6" s="59"/>
      <c r="U6" s="183" t="s">
        <v>87</v>
      </c>
      <c r="V6" s="184"/>
      <c r="W6" s="184"/>
      <c r="X6" s="184"/>
      <c r="Y6" s="184"/>
      <c r="Z6" s="184"/>
    </row>
    <row r="7" spans="1:26" customFormat="1" ht="16.5" customHeight="1" x14ac:dyDescent="0.3">
      <c r="A7" s="185"/>
      <c r="B7" s="186"/>
      <c r="C7" s="186"/>
      <c r="D7" s="186"/>
      <c r="E7" s="186"/>
      <c r="F7" s="186"/>
      <c r="G7" s="59"/>
      <c r="H7" s="59"/>
      <c r="K7" s="185"/>
      <c r="L7" s="186"/>
      <c r="M7" s="186"/>
      <c r="N7" s="186"/>
      <c r="O7" s="186"/>
      <c r="P7" s="186"/>
      <c r="Q7" s="59"/>
      <c r="R7" s="59"/>
      <c r="U7" s="185"/>
      <c r="V7" s="186"/>
      <c r="W7" s="186"/>
      <c r="X7" s="186"/>
      <c r="Y7" s="186"/>
      <c r="Z7" s="186"/>
    </row>
    <row r="8" spans="1:26" customFormat="1" ht="16.5" customHeight="1" x14ac:dyDescent="0.3">
      <c r="A8" s="113" t="s">
        <v>81</v>
      </c>
      <c r="B8" s="70">
        <f>COUNT(E14:E20)</f>
        <v>0</v>
      </c>
      <c r="C8" s="24"/>
      <c r="D8" s="24"/>
      <c r="E8" s="24"/>
      <c r="F8" s="24"/>
      <c r="G8" s="59"/>
      <c r="H8" s="59"/>
      <c r="K8" s="113" t="s">
        <v>81</v>
      </c>
      <c r="L8" s="72">
        <f>COUNT(O14:O20)</f>
        <v>0</v>
      </c>
      <c r="M8" s="24"/>
      <c r="N8" s="24"/>
      <c r="O8" s="24"/>
      <c r="P8" s="24"/>
      <c r="Q8" s="59"/>
      <c r="R8" s="59"/>
      <c r="U8" s="113" t="s">
        <v>81</v>
      </c>
      <c r="V8" s="72">
        <f>COUNT(Y14:Y20)</f>
        <v>0</v>
      </c>
      <c r="W8" s="24"/>
      <c r="X8" s="24"/>
      <c r="Y8" s="24"/>
      <c r="Z8" s="24"/>
    </row>
    <row r="9" spans="1:26" customFormat="1" ht="16.5" customHeight="1" x14ac:dyDescent="0.3">
      <c r="A9" s="62" t="s">
        <v>39</v>
      </c>
      <c r="B9" s="71" t="e">
        <f>IF(E21&lt;=9.99,"N/A for CHILDREN",IF(AND(E21&gt;=10,E21&lt;=12.99),"CADET",IF(AND(E21&gt;=13,E21&lt;=15.99),"JUNIOR",IF(E21&gt;=16,"SENIOR",""))))</f>
        <v>#DIV/0!</v>
      </c>
      <c r="C9" s="24"/>
      <c r="D9" s="24"/>
      <c r="E9" s="24"/>
      <c r="F9" s="24"/>
      <c r="G9" s="59"/>
      <c r="H9" s="59"/>
      <c r="K9" s="62" t="s">
        <v>39</v>
      </c>
      <c r="L9" s="73" t="e">
        <f>IF(O21&lt;=9.99,"N/A for CHILDREN",IF(AND(O21&gt;=10,O21&lt;=12.99),"CADET",IF(AND(O21&gt;=13,O21&lt;=15.99),"JUNIOR",IF(O21&gt;=16,"SENIOR",""))))</f>
        <v>#DIV/0!</v>
      </c>
      <c r="M9" s="24"/>
      <c r="N9" s="24"/>
      <c r="O9" s="24"/>
      <c r="P9" s="24"/>
      <c r="Q9" s="59"/>
      <c r="R9" s="59"/>
      <c r="U9" s="62" t="s">
        <v>39</v>
      </c>
      <c r="V9" s="73" t="e">
        <f>IF(Y21&lt;=9.99,"N/A for CHILDREN",IF(AND(Y21&gt;=10,Y21&lt;=12.99),"CADET",IF(AND(Y21&gt;=13,Y21&lt;=15.99),"JUNIOR",IF(Y21&gt;=16,"SENIOR",""))))</f>
        <v>#DIV/0!</v>
      </c>
      <c r="W9" s="24"/>
      <c r="X9" s="24"/>
      <c r="Y9" s="24"/>
      <c r="Z9" s="24"/>
    </row>
    <row r="10" spans="1:26" ht="16.5" customHeight="1" x14ac:dyDescent="0.3">
      <c r="A10" s="38" t="s">
        <v>35</v>
      </c>
      <c r="B10" s="37"/>
      <c r="C10" s="36"/>
      <c r="D10" s="24"/>
      <c r="E10" s="24"/>
      <c r="F10" s="24"/>
      <c r="G10" s="25"/>
      <c r="H10" s="25"/>
      <c r="K10" s="38" t="s">
        <v>35</v>
      </c>
      <c r="L10" s="49"/>
      <c r="M10" s="36"/>
      <c r="N10" s="24"/>
      <c r="O10" s="24"/>
      <c r="P10" s="24"/>
      <c r="Q10" s="25"/>
      <c r="R10" s="25"/>
      <c r="U10" s="38" t="s">
        <v>35</v>
      </c>
      <c r="V10" s="49"/>
      <c r="W10" s="36"/>
      <c r="X10" s="24"/>
      <c r="Y10" s="24"/>
      <c r="Z10" s="24"/>
    </row>
    <row r="11" spans="1:26" ht="16.5" customHeight="1" x14ac:dyDescent="0.3">
      <c r="A11" s="38" t="s">
        <v>36</v>
      </c>
      <c r="B11" s="44">
        <v>0</v>
      </c>
      <c r="C11" s="24"/>
      <c r="D11" s="24"/>
      <c r="E11" s="24"/>
      <c r="F11" s="24"/>
      <c r="G11" s="25"/>
      <c r="H11" s="25"/>
      <c r="K11" s="38" t="s">
        <v>36</v>
      </c>
      <c r="L11" s="50">
        <v>0</v>
      </c>
      <c r="M11" s="24"/>
      <c r="N11" s="24"/>
      <c r="O11" s="24"/>
      <c r="P11" s="24"/>
      <c r="Q11" s="25"/>
      <c r="R11" s="25"/>
      <c r="U11" s="38" t="s">
        <v>36</v>
      </c>
      <c r="V11" s="50">
        <v>0</v>
      </c>
      <c r="W11" s="24"/>
      <c r="X11" s="24"/>
      <c r="Y11" s="24"/>
      <c r="Z11" s="24"/>
    </row>
    <row r="12" spans="1:26" ht="17.25" customHeight="1" thickBot="1" x14ac:dyDescent="0.35">
      <c r="A12" s="26"/>
      <c r="B12" s="26"/>
      <c r="C12" s="27"/>
      <c r="D12" s="2"/>
      <c r="E12" s="2"/>
      <c r="F12" s="2"/>
      <c r="K12" s="26"/>
      <c r="L12" s="26"/>
      <c r="M12" s="27"/>
      <c r="N12" s="2"/>
      <c r="O12" s="2"/>
      <c r="P12" s="2"/>
      <c r="U12" s="26"/>
      <c r="V12" s="26"/>
      <c r="W12" s="27"/>
      <c r="X12" s="2"/>
      <c r="Y12" s="2"/>
      <c r="Z12" s="2"/>
    </row>
    <row r="13" spans="1:26" customFormat="1" ht="24.75" thickBot="1" x14ac:dyDescent="0.35">
      <c r="A13" s="4" t="s">
        <v>2</v>
      </c>
      <c r="B13" s="179" t="s">
        <v>3</v>
      </c>
      <c r="C13" s="180" t="s">
        <v>4</v>
      </c>
      <c r="D13" s="181" t="s">
        <v>5</v>
      </c>
      <c r="E13" s="5" t="s">
        <v>28</v>
      </c>
      <c r="F13" s="6" t="s">
        <v>1</v>
      </c>
      <c r="G13" s="63"/>
      <c r="K13" s="4" t="s">
        <v>2</v>
      </c>
      <c r="L13" s="179" t="s">
        <v>3</v>
      </c>
      <c r="M13" s="180" t="s">
        <v>4</v>
      </c>
      <c r="N13" s="181" t="s">
        <v>5</v>
      </c>
      <c r="O13" s="5" t="s">
        <v>28</v>
      </c>
      <c r="P13" s="6" t="s">
        <v>1</v>
      </c>
      <c r="Q13" s="63"/>
      <c r="U13" s="4" t="s">
        <v>2</v>
      </c>
      <c r="V13" s="179" t="s">
        <v>3</v>
      </c>
      <c r="W13" s="180" t="s">
        <v>4</v>
      </c>
      <c r="X13" s="181" t="s">
        <v>5</v>
      </c>
      <c r="Y13" s="5" t="s">
        <v>28</v>
      </c>
      <c r="Z13" s="6" t="s">
        <v>1</v>
      </c>
    </row>
    <row r="14" spans="1:26" ht="19.5" customHeight="1" x14ac:dyDescent="0.3">
      <c r="A14" s="7">
        <v>1</v>
      </c>
      <c r="B14" s="8"/>
      <c r="C14" s="8"/>
      <c r="D14" s="9"/>
      <c r="E14" s="61" t="str">
        <f>IF(ISBLANK(D14), "", DATEDIF(D14,"1.9.2022","Y"))</f>
        <v/>
      </c>
      <c r="F14" s="39"/>
      <c r="K14" s="7">
        <v>1</v>
      </c>
      <c r="L14" s="8"/>
      <c r="M14" s="8"/>
      <c r="N14" s="9"/>
      <c r="O14" s="61" t="str">
        <f t="shared" ref="O14:O20" si="0">IF(ISBLANK(N14), "", DATEDIF(N14,"1.9.2022","Y"))</f>
        <v/>
      </c>
      <c r="P14" s="39"/>
      <c r="U14" s="7">
        <v>1</v>
      </c>
      <c r="V14" s="8"/>
      <c r="W14" s="8"/>
      <c r="X14" s="9"/>
      <c r="Y14" s="61" t="str">
        <f t="shared" ref="Y14:Y20" si="1">IF(ISBLANK(X14), "", DATEDIF(X14,"1.9.2022","Y"))</f>
        <v/>
      </c>
      <c r="Z14" s="39"/>
    </row>
    <row r="15" spans="1:26" ht="19.5" customHeight="1" x14ac:dyDescent="0.3">
      <c r="A15" s="10">
        <v>2</v>
      </c>
      <c r="B15" s="29"/>
      <c r="C15" s="29"/>
      <c r="D15" s="9"/>
      <c r="E15" s="61" t="str">
        <f t="shared" ref="E15:E20" si="2">IF(ISBLANK(D15), "", DATEDIF(D15,"1.9.2022","Y"))</f>
        <v/>
      </c>
      <c r="F15" s="40"/>
      <c r="K15" s="10">
        <v>2</v>
      </c>
      <c r="L15" s="29"/>
      <c r="M15" s="29"/>
      <c r="N15" s="9"/>
      <c r="O15" s="61" t="str">
        <f t="shared" si="0"/>
        <v/>
      </c>
      <c r="P15" s="40"/>
      <c r="U15" s="10">
        <v>2</v>
      </c>
      <c r="V15" s="29"/>
      <c r="W15" s="29"/>
      <c r="X15" s="9"/>
      <c r="Y15" s="61" t="str">
        <f t="shared" si="1"/>
        <v/>
      </c>
      <c r="Z15" s="40"/>
    </row>
    <row r="16" spans="1:26" ht="19.5" customHeight="1" x14ac:dyDescent="0.3">
      <c r="A16" s="10">
        <v>3</v>
      </c>
      <c r="B16" s="29"/>
      <c r="C16" s="29"/>
      <c r="D16" s="9"/>
      <c r="E16" s="61" t="str">
        <f t="shared" si="2"/>
        <v/>
      </c>
      <c r="F16" s="41"/>
      <c r="K16" s="10">
        <v>3</v>
      </c>
      <c r="L16" s="29"/>
      <c r="M16" s="29"/>
      <c r="N16" s="9"/>
      <c r="O16" s="61" t="str">
        <f t="shared" si="0"/>
        <v/>
      </c>
      <c r="P16" s="41"/>
      <c r="U16" s="10">
        <v>3</v>
      </c>
      <c r="V16" s="29"/>
      <c r="W16" s="29"/>
      <c r="X16" s="9"/>
      <c r="Y16" s="61" t="str">
        <f t="shared" si="1"/>
        <v/>
      </c>
      <c r="Z16" s="41"/>
    </row>
    <row r="17" spans="1:26" ht="19.5" customHeight="1" x14ac:dyDescent="0.3">
      <c r="A17" s="10">
        <v>4</v>
      </c>
      <c r="B17" s="29"/>
      <c r="C17" s="29"/>
      <c r="D17" s="9"/>
      <c r="E17" s="61" t="str">
        <f t="shared" si="2"/>
        <v/>
      </c>
      <c r="F17" s="42"/>
      <c r="K17" s="10">
        <v>4</v>
      </c>
      <c r="L17" s="29"/>
      <c r="M17" s="29"/>
      <c r="N17" s="9"/>
      <c r="O17" s="61" t="str">
        <f t="shared" si="0"/>
        <v/>
      </c>
      <c r="P17" s="42"/>
      <c r="U17" s="10">
        <v>4</v>
      </c>
      <c r="V17" s="29"/>
      <c r="W17" s="29"/>
      <c r="X17" s="9"/>
      <c r="Y17" s="61" t="str">
        <f t="shared" si="1"/>
        <v/>
      </c>
      <c r="Z17" s="42"/>
    </row>
    <row r="18" spans="1:26" ht="19.5" customHeight="1" x14ac:dyDescent="0.3">
      <c r="A18" s="10">
        <v>5</v>
      </c>
      <c r="B18" s="29"/>
      <c r="C18" s="29"/>
      <c r="D18" s="9"/>
      <c r="E18" s="61" t="str">
        <f t="shared" si="2"/>
        <v/>
      </c>
      <c r="F18" s="41"/>
      <c r="G18" s="3"/>
      <c r="K18" s="10">
        <v>5</v>
      </c>
      <c r="L18" s="29"/>
      <c r="M18" s="29"/>
      <c r="N18" s="9"/>
      <c r="O18" s="61" t="str">
        <f t="shared" si="0"/>
        <v/>
      </c>
      <c r="P18" s="41"/>
      <c r="Q18" s="3"/>
      <c r="U18" s="10">
        <v>5</v>
      </c>
      <c r="V18" s="29"/>
      <c r="W18" s="29"/>
      <c r="X18" s="9"/>
      <c r="Y18" s="61" t="str">
        <f t="shared" si="1"/>
        <v/>
      </c>
      <c r="Z18" s="41"/>
    </row>
    <row r="19" spans="1:26" ht="19.5" customHeight="1" x14ac:dyDescent="0.3">
      <c r="A19" s="10">
        <v>6</v>
      </c>
      <c r="B19" s="29"/>
      <c r="C19" s="29"/>
      <c r="D19" s="9"/>
      <c r="E19" s="61" t="str">
        <f t="shared" si="2"/>
        <v/>
      </c>
      <c r="F19" s="41"/>
      <c r="G19" s="3"/>
      <c r="K19" s="10">
        <v>6</v>
      </c>
      <c r="L19" s="29"/>
      <c r="M19" s="29"/>
      <c r="N19" s="9"/>
      <c r="O19" s="61" t="str">
        <f t="shared" si="0"/>
        <v/>
      </c>
      <c r="P19" s="41"/>
      <c r="Q19" s="3"/>
      <c r="U19" s="10">
        <v>6</v>
      </c>
      <c r="V19" s="29"/>
      <c r="W19" s="29"/>
      <c r="X19" s="9"/>
      <c r="Y19" s="61" t="str">
        <f t="shared" si="1"/>
        <v/>
      </c>
      <c r="Z19" s="41"/>
    </row>
    <row r="20" spans="1:26" ht="19.5" customHeight="1" thickBot="1" x14ac:dyDescent="0.35">
      <c r="A20" s="10">
        <v>7</v>
      </c>
      <c r="B20" s="29"/>
      <c r="C20" s="29"/>
      <c r="D20" s="9"/>
      <c r="E20" s="61" t="str">
        <f t="shared" si="2"/>
        <v/>
      </c>
      <c r="F20" s="41"/>
      <c r="G20" s="3"/>
      <c r="K20" s="10">
        <v>7</v>
      </c>
      <c r="L20" s="29"/>
      <c r="M20" s="29"/>
      <c r="N20" s="9"/>
      <c r="O20" s="61" t="str">
        <f t="shared" si="0"/>
        <v/>
      </c>
      <c r="P20" s="41"/>
      <c r="Q20" s="3"/>
      <c r="U20" s="10">
        <v>7</v>
      </c>
      <c r="V20" s="29"/>
      <c r="W20" s="29"/>
      <c r="X20" s="9"/>
      <c r="Y20" s="61" t="str">
        <f t="shared" si="1"/>
        <v/>
      </c>
      <c r="Z20" s="41"/>
    </row>
    <row r="21" spans="1:26" customFormat="1" ht="19.5" customHeight="1" thickBot="1" x14ac:dyDescent="0.35">
      <c r="A21" s="2"/>
      <c r="B21" s="2"/>
      <c r="C21" s="2"/>
      <c r="D21" s="30" t="s">
        <v>37</v>
      </c>
      <c r="E21" s="74" t="e">
        <f>AVERAGE(E14:E20)</f>
        <v>#DIV/0!</v>
      </c>
      <c r="F21" s="2"/>
      <c r="K21" s="2"/>
      <c r="L21" s="2"/>
      <c r="M21" s="2"/>
      <c r="N21" s="30" t="s">
        <v>37</v>
      </c>
      <c r="O21" s="74" t="e">
        <f>AVERAGE(O14:O20)</f>
        <v>#DIV/0!</v>
      </c>
      <c r="P21" s="2"/>
      <c r="U21" s="2"/>
      <c r="V21" s="2"/>
      <c r="W21" s="2"/>
      <c r="X21" s="30" t="s">
        <v>37</v>
      </c>
      <c r="Y21" s="74" t="e">
        <f>AVERAGE(Y14:Y20)</f>
        <v>#DIV/0!</v>
      </c>
      <c r="Z21" s="2"/>
    </row>
    <row r="22" spans="1:26" customFormat="1" ht="19.5" customHeight="1" thickBot="1" x14ac:dyDescent="0.35">
      <c r="A22" s="2"/>
      <c r="B22" s="2"/>
      <c r="C22" s="2"/>
      <c r="D22" s="35" t="s">
        <v>14</v>
      </c>
      <c r="E22" s="189">
        <f>COUNT(E14:E20)*VALUES!$B$33</f>
        <v>0</v>
      </c>
      <c r="F22" s="2"/>
      <c r="K22" s="2"/>
      <c r="L22" s="2"/>
      <c r="M22" s="2"/>
      <c r="N22" s="35" t="s">
        <v>14</v>
      </c>
      <c r="O22" s="189">
        <f>COUNT(O14:O20)*VALUES!$B$33</f>
        <v>0</v>
      </c>
      <c r="P22" s="2"/>
      <c r="U22" s="2"/>
      <c r="V22" s="2"/>
      <c r="W22" s="2"/>
      <c r="X22" s="35" t="s">
        <v>14</v>
      </c>
      <c r="Y22" s="189">
        <f>COUNT(Y14:Y20)*VALUES!$B$33</f>
        <v>0</v>
      </c>
      <c r="Z22" s="2"/>
    </row>
    <row r="23" spans="1:26" customFormat="1" ht="19.5" customHeight="1" x14ac:dyDescent="0.3">
      <c r="A23" s="164" t="s">
        <v>38</v>
      </c>
      <c r="B23" s="164"/>
      <c r="C23" s="2"/>
      <c r="D23" s="2"/>
      <c r="E23" s="2"/>
      <c r="F23" s="2"/>
      <c r="K23" s="164" t="s">
        <v>38</v>
      </c>
      <c r="L23" s="164"/>
      <c r="M23" s="2"/>
      <c r="N23" s="2"/>
      <c r="O23" s="2"/>
      <c r="P23" s="2"/>
      <c r="U23" s="164" t="s">
        <v>38</v>
      </c>
      <c r="V23" s="164"/>
      <c r="W23" s="2"/>
      <c r="X23" s="2"/>
      <c r="Y23" s="2"/>
      <c r="Z23" s="2"/>
    </row>
    <row r="24" spans="1:26" customFormat="1" ht="19.5" customHeight="1" x14ac:dyDescent="0.3">
      <c r="A24" s="10">
        <v>1</v>
      </c>
      <c r="B24" s="29"/>
      <c r="C24" s="29"/>
      <c r="D24" s="11"/>
      <c r="E24" s="31" t="str">
        <f t="shared" ref="E24:E25" si="3">IF(ISBLANK(D24), "", DATEDIF(D24,"1.9.2022","Y"))</f>
        <v/>
      </c>
      <c r="F24" s="41"/>
      <c r="K24" s="10">
        <v>1</v>
      </c>
      <c r="L24" s="29"/>
      <c r="M24" s="29"/>
      <c r="N24" s="11"/>
      <c r="O24" s="31" t="str">
        <f t="shared" ref="O24:O25" si="4">IF(ISBLANK(N24), "", DATEDIF(N24,"1.9.2022","Y"))</f>
        <v/>
      </c>
      <c r="P24" s="41"/>
      <c r="U24" s="10">
        <v>1</v>
      </c>
      <c r="V24" s="29"/>
      <c r="W24" s="29"/>
      <c r="X24" s="11"/>
      <c r="Y24" s="31" t="str">
        <f t="shared" ref="Y24:Y25" si="5">IF(ISBLANK(X24), "", DATEDIF(X24,"1.9.2022","Y"))</f>
        <v/>
      </c>
      <c r="Z24" s="41"/>
    </row>
    <row r="25" spans="1:26" customFormat="1" ht="19.5" customHeight="1" x14ac:dyDescent="0.3">
      <c r="A25" s="10">
        <v>2</v>
      </c>
      <c r="B25" s="29"/>
      <c r="C25" s="29"/>
      <c r="D25" s="11"/>
      <c r="E25" s="28" t="str">
        <f t="shared" si="3"/>
        <v/>
      </c>
      <c r="F25" s="43"/>
      <c r="K25" s="10">
        <v>2</v>
      </c>
      <c r="L25" s="29"/>
      <c r="M25" s="29"/>
      <c r="N25" s="11"/>
      <c r="O25" s="28" t="str">
        <f t="shared" si="4"/>
        <v/>
      </c>
      <c r="P25" s="43"/>
      <c r="U25" s="10">
        <v>2</v>
      </c>
      <c r="V25" s="29"/>
      <c r="W25" s="29"/>
      <c r="X25" s="11"/>
      <c r="Y25" s="28" t="str">
        <f t="shared" si="5"/>
        <v/>
      </c>
      <c r="Z25" s="43"/>
    </row>
    <row r="26" spans="1:26" customFormat="1" ht="19.5" customHeight="1" x14ac:dyDescent="0.3"/>
    <row r="27" spans="1:26" customFormat="1" ht="19.5" customHeight="1" x14ac:dyDescent="0.3"/>
    <row r="28" spans="1:26" customFormat="1" ht="19.5" customHeight="1" x14ac:dyDescent="0.3"/>
  </sheetData>
  <sheetProtection algorithmName="SHA-512" hashValue="VcNcwHFsP8SLJnnCeWh8WuDK8yAEcR9td5Xcu6i3HggnD0kRlFh7i8cdex46gkXL1dfhAH7GU20DBlrLAqy//g==" saltValue="KIOqoX94V0c+ysjBBEIFRg==" spinCount="100000" sheet="1" objects="1" scenarios="1"/>
  <mergeCells count="15">
    <mergeCell ref="A23:B23"/>
    <mergeCell ref="K23:L23"/>
    <mergeCell ref="U23:V23"/>
    <mergeCell ref="A5:F5"/>
    <mergeCell ref="K5:P5"/>
    <mergeCell ref="U5:Z5"/>
    <mergeCell ref="A6:F7"/>
    <mergeCell ref="K6:P7"/>
    <mergeCell ref="U6:Z7"/>
    <mergeCell ref="A1:F3"/>
    <mergeCell ref="K1:P3"/>
    <mergeCell ref="U1:Z3"/>
    <mergeCell ref="A4:F4"/>
    <mergeCell ref="K4:P4"/>
    <mergeCell ref="U4:Z4"/>
  </mergeCells>
  <pageMargins left="0.7" right="0.7" top="0.75" bottom="0.75" header="0.3" footer="0.3"/>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0A76-D146-4DEB-BC37-3EA24CE6FAA3}">
  <dimension ref="A1:AC74"/>
  <sheetViews>
    <sheetView zoomScale="60" zoomScaleNormal="60" workbookViewId="0">
      <selection activeCell="A6" sqref="A6:F7"/>
    </sheetView>
  </sheetViews>
  <sheetFormatPr defaultRowHeight="16.5" x14ac:dyDescent="0.3"/>
  <cols>
    <col min="1" max="1" width="14.375" style="1" customWidth="1"/>
    <col min="2" max="2" width="18.875" style="1" customWidth="1"/>
    <col min="3" max="3" width="19" style="1" customWidth="1"/>
    <col min="4" max="5" width="10.625" style="1" customWidth="1"/>
    <col min="6" max="6" width="10.75" style="1" customWidth="1"/>
    <col min="7" max="7" width="14.125" style="1" customWidth="1"/>
    <col min="8" max="9" width="18.875" style="1" customWidth="1"/>
    <col min="10" max="12" width="10.625" style="1" customWidth="1"/>
    <col min="13" max="13" width="14.5" style="1" customWidth="1"/>
    <col min="14" max="15" width="18.875" style="1" customWidth="1"/>
    <col min="16" max="18" width="10.625" style="1" customWidth="1"/>
    <col min="19" max="20" width="9" style="1"/>
    <col min="23" max="23" width="16.125" customWidth="1"/>
    <col min="24" max="25" width="18.875" customWidth="1"/>
    <col min="26" max="27" width="10.625" customWidth="1"/>
    <col min="28" max="28" width="17.5" customWidth="1"/>
    <col min="30" max="16384" width="9" style="1"/>
  </cols>
  <sheetData>
    <row r="1" spans="1:18" customFormat="1" ht="16.5" customHeight="1" x14ac:dyDescent="0.3">
      <c r="A1" s="136" t="s">
        <v>114</v>
      </c>
      <c r="B1" s="137"/>
      <c r="C1" s="137"/>
      <c r="D1" s="137"/>
      <c r="E1" s="137"/>
      <c r="F1" s="166"/>
      <c r="G1" s="136" t="s">
        <v>114</v>
      </c>
      <c r="H1" s="137"/>
      <c r="I1" s="137"/>
      <c r="J1" s="137"/>
      <c r="K1" s="137"/>
      <c r="L1" s="166"/>
      <c r="M1" s="136" t="s">
        <v>114</v>
      </c>
      <c r="N1" s="137"/>
      <c r="O1" s="137"/>
      <c r="P1" s="137"/>
      <c r="Q1" s="137"/>
      <c r="R1" s="166"/>
    </row>
    <row r="2" spans="1:18" customFormat="1" ht="16.5" customHeight="1" x14ac:dyDescent="0.3">
      <c r="A2" s="138"/>
      <c r="B2" s="139"/>
      <c r="C2" s="139"/>
      <c r="D2" s="139"/>
      <c r="E2" s="139"/>
      <c r="F2" s="167"/>
      <c r="G2" s="138"/>
      <c r="H2" s="139"/>
      <c r="I2" s="139"/>
      <c r="J2" s="139"/>
      <c r="K2" s="139"/>
      <c r="L2" s="167"/>
      <c r="M2" s="138"/>
      <c r="N2" s="139"/>
      <c r="O2" s="139"/>
      <c r="P2" s="139"/>
      <c r="Q2" s="139"/>
      <c r="R2" s="167"/>
    </row>
    <row r="3" spans="1:18" customFormat="1" ht="16.5" customHeight="1" x14ac:dyDescent="0.3">
      <c r="A3" s="140"/>
      <c r="B3" s="141"/>
      <c r="C3" s="141"/>
      <c r="D3" s="141"/>
      <c r="E3" s="141"/>
      <c r="F3" s="168"/>
      <c r="G3" s="140"/>
      <c r="H3" s="141"/>
      <c r="I3" s="141"/>
      <c r="J3" s="141"/>
      <c r="K3" s="141"/>
      <c r="L3" s="168"/>
      <c r="M3" s="140"/>
      <c r="N3" s="141"/>
      <c r="O3" s="141"/>
      <c r="P3" s="141"/>
      <c r="Q3" s="141"/>
      <c r="R3" s="168"/>
    </row>
    <row r="4" spans="1:18" customFormat="1" ht="16.5" customHeight="1" x14ac:dyDescent="0.3">
      <c r="A4" s="165" t="s">
        <v>115</v>
      </c>
      <c r="B4" s="165"/>
      <c r="C4" s="165"/>
      <c r="D4" s="165"/>
      <c r="E4" s="165"/>
      <c r="F4" s="165"/>
      <c r="G4" s="165" t="s">
        <v>115</v>
      </c>
      <c r="H4" s="165"/>
      <c r="I4" s="165"/>
      <c r="J4" s="165"/>
      <c r="K4" s="165"/>
      <c r="L4" s="165"/>
      <c r="M4" s="165" t="s">
        <v>115</v>
      </c>
      <c r="N4" s="165"/>
      <c r="O4" s="165"/>
      <c r="P4" s="165"/>
      <c r="Q4" s="165"/>
      <c r="R4" s="165"/>
    </row>
    <row r="5" spans="1:18" customFormat="1" ht="16.5" customHeight="1" x14ac:dyDescent="0.3">
      <c r="A5" s="163" t="s">
        <v>0</v>
      </c>
      <c r="B5" s="163"/>
      <c r="C5" s="163"/>
      <c r="D5" s="163"/>
      <c r="E5" s="163"/>
      <c r="F5" s="163"/>
      <c r="G5" s="163" t="s">
        <v>0</v>
      </c>
      <c r="H5" s="163"/>
      <c r="I5" s="163"/>
      <c r="J5" s="163"/>
      <c r="K5" s="163"/>
      <c r="L5" s="163"/>
      <c r="M5" s="163" t="s">
        <v>0</v>
      </c>
      <c r="N5" s="163"/>
      <c r="O5" s="163"/>
      <c r="P5" s="163"/>
      <c r="Q5" s="163"/>
      <c r="R5" s="163"/>
    </row>
    <row r="6" spans="1:18" customFormat="1" ht="16.5" customHeight="1" x14ac:dyDescent="0.3">
      <c r="A6" s="183" t="s">
        <v>89</v>
      </c>
      <c r="B6" s="184"/>
      <c r="C6" s="184"/>
      <c r="D6" s="184"/>
      <c r="E6" s="184"/>
      <c r="F6" s="184"/>
      <c r="G6" s="183" t="s">
        <v>89</v>
      </c>
      <c r="H6" s="184"/>
      <c r="I6" s="184"/>
      <c r="J6" s="184"/>
      <c r="K6" s="184"/>
      <c r="L6" s="184"/>
      <c r="M6" s="183" t="s">
        <v>89</v>
      </c>
      <c r="N6" s="184"/>
      <c r="O6" s="184"/>
      <c r="P6" s="184"/>
      <c r="Q6" s="184"/>
      <c r="R6" s="184"/>
    </row>
    <row r="7" spans="1:18" customFormat="1" ht="16.5" customHeight="1" x14ac:dyDescent="0.3">
      <c r="A7" s="185"/>
      <c r="B7" s="186"/>
      <c r="C7" s="186"/>
      <c r="D7" s="186"/>
      <c r="E7" s="186"/>
      <c r="F7" s="186"/>
      <c r="G7" s="185"/>
      <c r="H7" s="186"/>
      <c r="I7" s="186"/>
      <c r="J7" s="186"/>
      <c r="K7" s="186"/>
      <c r="L7" s="186"/>
      <c r="M7" s="185"/>
      <c r="N7" s="186"/>
      <c r="O7" s="186"/>
      <c r="P7" s="186"/>
      <c r="Q7" s="186"/>
      <c r="R7" s="186"/>
    </row>
    <row r="8" spans="1:18" customFormat="1" ht="16.5" customHeight="1" x14ac:dyDescent="0.3">
      <c r="A8" s="113" t="s">
        <v>82</v>
      </c>
      <c r="B8" s="75">
        <f>COUNT(E14:E38)</f>
        <v>0</v>
      </c>
      <c r="C8" s="24"/>
      <c r="D8" s="24"/>
      <c r="E8" s="24"/>
      <c r="F8" s="24"/>
      <c r="G8" s="113" t="s">
        <v>82</v>
      </c>
      <c r="H8" s="76">
        <f>COUNT(K14:K38)</f>
        <v>0</v>
      </c>
      <c r="I8" s="24"/>
      <c r="J8" s="24"/>
      <c r="K8" s="24"/>
      <c r="L8" s="24"/>
      <c r="M8" s="113" t="s">
        <v>82</v>
      </c>
      <c r="N8" s="76">
        <f>COUNT(Q14:Q38)</f>
        <v>0</v>
      </c>
      <c r="O8" s="24"/>
      <c r="P8" s="24"/>
      <c r="Q8" s="24"/>
      <c r="R8" s="24"/>
    </row>
    <row r="9" spans="1:18" customFormat="1" ht="16.5" customHeight="1" x14ac:dyDescent="0.3">
      <c r="A9" s="62" t="s">
        <v>39</v>
      </c>
      <c r="B9" s="73" t="e">
        <f>IF(E39&lt;=9.99,"N/A for CHILDREN",IF(AND(E39&gt;=10,E39&lt;=12.99),"CADET",IF(AND(E39&gt;=13,E39&lt;=15.99),"JUNIOR",IF(E39&gt;=16,"SENIOR",""))))</f>
        <v>#DIV/0!</v>
      </c>
      <c r="C9" s="24"/>
      <c r="D9" s="24"/>
      <c r="E9" s="24"/>
      <c r="F9" s="24"/>
      <c r="G9" s="62" t="s">
        <v>39</v>
      </c>
      <c r="H9" s="71" t="e">
        <f>IF(K39&lt;=9.99,"CHILDREN",IF(AND(K39&gt;=10,K39&lt;12.99),"CADET",IF(AND(K39&gt;=13,K39&lt;15.99),"JUNIOR",IF(K39&gt;=16,"SENIOR",""))))</f>
        <v>#DIV/0!</v>
      </c>
      <c r="I9" s="24"/>
      <c r="J9" s="24"/>
      <c r="K9" s="24"/>
      <c r="L9" s="24"/>
      <c r="M9" s="62" t="s">
        <v>39</v>
      </c>
      <c r="N9" s="71" t="e">
        <f>IF(Q39&lt;=9.99,"CHILDREN",IF(AND(Q39&gt;=10,Q39&lt;12.99),"CADET",IF(AND(Q39&gt;=13,Q39&lt;15.99),"JUNIOR",IF(Q39&gt;=16,"SENIOR",""))))</f>
        <v>#DIV/0!</v>
      </c>
      <c r="O9" s="24"/>
      <c r="P9" s="24"/>
      <c r="Q9" s="24"/>
      <c r="R9" s="24"/>
    </row>
    <row r="10" spans="1:18" ht="16.5" customHeight="1" x14ac:dyDescent="0.3">
      <c r="A10" s="38" t="s">
        <v>35</v>
      </c>
      <c r="B10" s="49"/>
      <c r="C10" s="36"/>
      <c r="D10" s="24"/>
      <c r="E10" s="24"/>
      <c r="F10" s="24"/>
      <c r="G10" s="38" t="s">
        <v>35</v>
      </c>
      <c r="H10" s="37"/>
      <c r="I10" s="36"/>
      <c r="J10" s="24"/>
      <c r="K10" s="24"/>
      <c r="L10" s="24"/>
      <c r="M10" s="38" t="s">
        <v>35</v>
      </c>
      <c r="N10" s="37"/>
      <c r="O10" s="36"/>
      <c r="P10" s="24"/>
      <c r="Q10" s="24"/>
      <c r="R10" s="24"/>
    </row>
    <row r="11" spans="1:18" ht="16.5" customHeight="1" x14ac:dyDescent="0.3">
      <c r="A11" s="38" t="s">
        <v>36</v>
      </c>
      <c r="B11" s="50">
        <v>0</v>
      </c>
      <c r="C11" s="24"/>
      <c r="D11" s="24"/>
      <c r="E11" s="24"/>
      <c r="F11" s="24"/>
      <c r="G11" s="38" t="s">
        <v>36</v>
      </c>
      <c r="H11" s="44">
        <v>0</v>
      </c>
      <c r="I11" s="24"/>
      <c r="J11" s="24"/>
      <c r="K11" s="24"/>
      <c r="L11" s="24"/>
      <c r="M11" s="38" t="s">
        <v>36</v>
      </c>
      <c r="N11" s="44">
        <v>0</v>
      </c>
      <c r="O11" s="24"/>
      <c r="P11" s="24"/>
      <c r="Q11" s="24"/>
      <c r="R11" s="24"/>
    </row>
    <row r="12" spans="1:18" ht="17.25" customHeight="1" thickBot="1" x14ac:dyDescent="0.35">
      <c r="A12" s="26"/>
      <c r="B12" s="26"/>
      <c r="C12" s="27"/>
      <c r="D12" s="2"/>
      <c r="E12" s="2"/>
      <c r="F12" s="2"/>
      <c r="G12" s="26"/>
      <c r="H12" s="26"/>
      <c r="I12" s="27"/>
      <c r="J12" s="2"/>
      <c r="K12" s="2"/>
      <c r="L12" s="2"/>
      <c r="M12" s="26"/>
      <c r="N12" s="26"/>
      <c r="O12" s="27"/>
      <c r="P12" s="2"/>
      <c r="Q12" s="2"/>
      <c r="R12" s="2"/>
    </row>
    <row r="13" spans="1:18" customFormat="1" ht="24.75" thickBot="1" x14ac:dyDescent="0.35">
      <c r="A13" s="4" t="s">
        <v>2</v>
      </c>
      <c r="B13" s="179" t="s">
        <v>3</v>
      </c>
      <c r="C13" s="180" t="s">
        <v>4</v>
      </c>
      <c r="D13" s="181" t="s">
        <v>5</v>
      </c>
      <c r="E13" s="5" t="s">
        <v>28</v>
      </c>
      <c r="F13" s="6" t="s">
        <v>1</v>
      </c>
      <c r="G13" s="4" t="s">
        <v>2</v>
      </c>
      <c r="H13" s="179" t="s">
        <v>3</v>
      </c>
      <c r="I13" s="180" t="s">
        <v>4</v>
      </c>
      <c r="J13" s="181" t="s">
        <v>5</v>
      </c>
      <c r="K13" s="5" t="s">
        <v>28</v>
      </c>
      <c r="L13" s="6" t="s">
        <v>1</v>
      </c>
      <c r="M13" s="4" t="s">
        <v>2</v>
      </c>
      <c r="N13" s="179" t="s">
        <v>3</v>
      </c>
      <c r="O13" s="180" t="s">
        <v>4</v>
      </c>
      <c r="P13" s="181" t="s">
        <v>5</v>
      </c>
      <c r="Q13" s="5" t="s">
        <v>28</v>
      </c>
      <c r="R13" s="6" t="s">
        <v>1</v>
      </c>
    </row>
    <row r="14" spans="1:18" ht="19.5" customHeight="1" x14ac:dyDescent="0.3">
      <c r="A14" s="7">
        <v>1</v>
      </c>
      <c r="B14" s="8"/>
      <c r="C14" s="8"/>
      <c r="D14" s="9"/>
      <c r="E14" s="61" t="str">
        <f>IF(ISBLANK(D14), "", DATEDIF(D14,"1.9.2022","Y"))</f>
        <v/>
      </c>
      <c r="F14" s="41"/>
      <c r="G14" s="7">
        <v>1</v>
      </c>
      <c r="H14" s="8"/>
      <c r="I14" s="8"/>
      <c r="J14" s="9"/>
      <c r="K14" s="61" t="str">
        <f t="shared" ref="K14:K38" si="0">IF(ISBLANK(J14), "", DATEDIF(J14,"1.9.2022","Y"))</f>
        <v/>
      </c>
      <c r="L14" s="41"/>
      <c r="M14" s="7">
        <v>1</v>
      </c>
      <c r="N14" s="8"/>
      <c r="O14" s="8"/>
      <c r="P14" s="9"/>
      <c r="Q14" s="61" t="str">
        <f t="shared" ref="Q14:Q38" si="1">IF(ISBLANK(P14), "", DATEDIF(P14,"1.9.2022","Y"))</f>
        <v/>
      </c>
      <c r="R14" s="41"/>
    </row>
    <row r="15" spans="1:18" ht="19.5" customHeight="1" x14ac:dyDescent="0.3">
      <c r="A15" s="10">
        <v>2</v>
      </c>
      <c r="B15" s="8"/>
      <c r="C15" s="8"/>
      <c r="D15" s="9"/>
      <c r="E15" s="61" t="str">
        <f t="shared" ref="E15:E37" si="2">IF(ISBLANK(D15), "", DATEDIF(D15,"1.9.2022","Y"))</f>
        <v/>
      </c>
      <c r="F15" s="41"/>
      <c r="G15" s="10">
        <v>2</v>
      </c>
      <c r="H15" s="8"/>
      <c r="I15" s="8"/>
      <c r="J15" s="9"/>
      <c r="K15" s="61" t="str">
        <f t="shared" si="0"/>
        <v/>
      </c>
      <c r="L15" s="41"/>
      <c r="M15" s="10">
        <v>2</v>
      </c>
      <c r="N15" s="8"/>
      <c r="O15" s="8"/>
      <c r="P15" s="9"/>
      <c r="Q15" s="61" t="str">
        <f t="shared" si="1"/>
        <v/>
      </c>
      <c r="R15" s="41"/>
    </row>
    <row r="16" spans="1:18" ht="19.5" customHeight="1" x14ac:dyDescent="0.3">
      <c r="A16" s="10">
        <v>3</v>
      </c>
      <c r="B16" s="8"/>
      <c r="C16" s="8"/>
      <c r="D16" s="9"/>
      <c r="E16" s="61" t="str">
        <f t="shared" si="2"/>
        <v/>
      </c>
      <c r="F16" s="41"/>
      <c r="G16" s="10">
        <v>3</v>
      </c>
      <c r="H16" s="8"/>
      <c r="I16" s="8"/>
      <c r="J16" s="9"/>
      <c r="K16" s="61" t="str">
        <f t="shared" si="0"/>
        <v/>
      </c>
      <c r="L16" s="41"/>
      <c r="M16" s="10">
        <v>3</v>
      </c>
      <c r="N16" s="8"/>
      <c r="O16" s="8"/>
      <c r="P16" s="9"/>
      <c r="Q16" s="61" t="str">
        <f t="shared" si="1"/>
        <v/>
      </c>
      <c r="R16" s="41"/>
    </row>
    <row r="17" spans="1:18" ht="19.5" customHeight="1" x14ac:dyDescent="0.3">
      <c r="A17" s="10">
        <v>4</v>
      </c>
      <c r="B17" s="8"/>
      <c r="C17" s="8"/>
      <c r="D17" s="9"/>
      <c r="E17" s="61" t="str">
        <f t="shared" si="2"/>
        <v/>
      </c>
      <c r="F17" s="41"/>
      <c r="G17" s="10">
        <v>4</v>
      </c>
      <c r="H17" s="8"/>
      <c r="I17" s="8"/>
      <c r="J17" s="9"/>
      <c r="K17" s="61" t="str">
        <f t="shared" si="0"/>
        <v/>
      </c>
      <c r="L17" s="41"/>
      <c r="M17" s="10">
        <v>4</v>
      </c>
      <c r="N17" s="8"/>
      <c r="O17" s="8"/>
      <c r="P17" s="9"/>
      <c r="Q17" s="61" t="str">
        <f t="shared" si="1"/>
        <v/>
      </c>
      <c r="R17" s="41"/>
    </row>
    <row r="18" spans="1:18" ht="19.5" customHeight="1" x14ac:dyDescent="0.3">
      <c r="A18" s="10">
        <v>5</v>
      </c>
      <c r="B18" s="8"/>
      <c r="C18" s="8"/>
      <c r="D18" s="9"/>
      <c r="E18" s="61" t="str">
        <f t="shared" si="2"/>
        <v/>
      </c>
      <c r="F18" s="41"/>
      <c r="G18" s="10">
        <v>5</v>
      </c>
      <c r="H18" s="8"/>
      <c r="I18" s="8"/>
      <c r="J18" s="9"/>
      <c r="K18" s="61" t="str">
        <f t="shared" si="0"/>
        <v/>
      </c>
      <c r="L18" s="41"/>
      <c r="M18" s="10">
        <v>5</v>
      </c>
      <c r="N18" s="8"/>
      <c r="O18" s="8"/>
      <c r="P18" s="9"/>
      <c r="Q18" s="61" t="str">
        <f t="shared" si="1"/>
        <v/>
      </c>
      <c r="R18" s="41"/>
    </row>
    <row r="19" spans="1:18" ht="19.5" customHeight="1" x14ac:dyDescent="0.3">
      <c r="A19" s="10">
        <v>6</v>
      </c>
      <c r="B19" s="8"/>
      <c r="C19" s="8"/>
      <c r="D19" s="9"/>
      <c r="E19" s="61" t="str">
        <f t="shared" si="2"/>
        <v/>
      </c>
      <c r="F19" s="41"/>
      <c r="G19" s="10">
        <v>6</v>
      </c>
      <c r="H19" s="8"/>
      <c r="I19" s="8"/>
      <c r="J19" s="9"/>
      <c r="K19" s="61" t="str">
        <f t="shared" si="0"/>
        <v/>
      </c>
      <c r="L19" s="41"/>
      <c r="M19" s="10">
        <v>6</v>
      </c>
      <c r="N19" s="8"/>
      <c r="O19" s="8"/>
      <c r="P19" s="9"/>
      <c r="Q19" s="61" t="str">
        <f t="shared" si="1"/>
        <v/>
      </c>
      <c r="R19" s="41"/>
    </row>
    <row r="20" spans="1:18" ht="19.5" customHeight="1" x14ac:dyDescent="0.3">
      <c r="A20" s="10">
        <v>7</v>
      </c>
      <c r="B20" s="8"/>
      <c r="C20" s="8"/>
      <c r="D20" s="9"/>
      <c r="E20" s="61" t="str">
        <f t="shared" si="2"/>
        <v/>
      </c>
      <c r="F20" s="41"/>
      <c r="G20" s="10">
        <v>7</v>
      </c>
      <c r="H20" s="8"/>
      <c r="I20" s="8"/>
      <c r="J20" s="9"/>
      <c r="K20" s="61" t="str">
        <f t="shared" si="0"/>
        <v/>
      </c>
      <c r="L20" s="41"/>
      <c r="M20" s="10">
        <v>7</v>
      </c>
      <c r="N20" s="8"/>
      <c r="O20" s="8"/>
      <c r="P20" s="9"/>
      <c r="Q20" s="61" t="str">
        <f t="shared" si="1"/>
        <v/>
      </c>
      <c r="R20" s="41"/>
    </row>
    <row r="21" spans="1:18" ht="19.5" customHeight="1" x14ac:dyDescent="0.3">
      <c r="A21" s="10">
        <v>8</v>
      </c>
      <c r="B21" s="8"/>
      <c r="C21" s="8"/>
      <c r="D21" s="9"/>
      <c r="E21" s="61" t="str">
        <f t="shared" si="2"/>
        <v/>
      </c>
      <c r="F21" s="41"/>
      <c r="G21" s="10">
        <v>8</v>
      </c>
      <c r="H21" s="8"/>
      <c r="I21" s="8"/>
      <c r="J21" s="9"/>
      <c r="K21" s="61" t="str">
        <f t="shared" si="0"/>
        <v/>
      </c>
      <c r="L21" s="41"/>
      <c r="M21" s="10">
        <v>8</v>
      </c>
      <c r="N21" s="8"/>
      <c r="O21" s="8"/>
      <c r="P21" s="9"/>
      <c r="Q21" s="61" t="str">
        <f t="shared" si="1"/>
        <v/>
      </c>
      <c r="R21" s="41"/>
    </row>
    <row r="22" spans="1:18" ht="19.5" customHeight="1" x14ac:dyDescent="0.3">
      <c r="A22" s="10">
        <v>9</v>
      </c>
      <c r="B22" s="8"/>
      <c r="C22" s="8"/>
      <c r="D22" s="9"/>
      <c r="E22" s="61" t="str">
        <f t="shared" si="2"/>
        <v/>
      </c>
      <c r="F22" s="41"/>
      <c r="G22" s="10">
        <v>9</v>
      </c>
      <c r="H22" s="8"/>
      <c r="I22" s="8"/>
      <c r="J22" s="9"/>
      <c r="K22" s="61" t="str">
        <f t="shared" si="0"/>
        <v/>
      </c>
      <c r="L22" s="41"/>
      <c r="M22" s="10">
        <v>9</v>
      </c>
      <c r="N22" s="8"/>
      <c r="O22" s="8"/>
      <c r="P22" s="9"/>
      <c r="Q22" s="61" t="str">
        <f t="shared" si="1"/>
        <v/>
      </c>
      <c r="R22" s="41"/>
    </row>
    <row r="23" spans="1:18" ht="19.5" customHeight="1" x14ac:dyDescent="0.3">
      <c r="A23" s="10">
        <v>10</v>
      </c>
      <c r="B23" s="8"/>
      <c r="C23" s="8"/>
      <c r="D23" s="9"/>
      <c r="E23" s="61" t="str">
        <f t="shared" si="2"/>
        <v/>
      </c>
      <c r="F23" s="41"/>
      <c r="G23" s="10">
        <v>10</v>
      </c>
      <c r="H23" s="8"/>
      <c r="I23" s="8"/>
      <c r="J23" s="9"/>
      <c r="K23" s="61" t="str">
        <f t="shared" si="0"/>
        <v/>
      </c>
      <c r="L23" s="41"/>
      <c r="M23" s="10">
        <v>10</v>
      </c>
      <c r="N23" s="8"/>
      <c r="O23" s="8"/>
      <c r="P23" s="9"/>
      <c r="Q23" s="61" t="str">
        <f t="shared" si="1"/>
        <v/>
      </c>
      <c r="R23" s="41"/>
    </row>
    <row r="24" spans="1:18" ht="19.5" customHeight="1" x14ac:dyDescent="0.3">
      <c r="A24" s="10">
        <v>11</v>
      </c>
      <c r="B24" s="8"/>
      <c r="C24" s="8"/>
      <c r="D24" s="9"/>
      <c r="E24" s="61" t="str">
        <f t="shared" si="2"/>
        <v/>
      </c>
      <c r="F24" s="41"/>
      <c r="G24" s="10">
        <v>11</v>
      </c>
      <c r="H24" s="8"/>
      <c r="I24" s="8"/>
      <c r="J24" s="9"/>
      <c r="K24" s="61" t="str">
        <f t="shared" si="0"/>
        <v/>
      </c>
      <c r="L24" s="41"/>
      <c r="M24" s="10">
        <v>11</v>
      </c>
      <c r="N24" s="8"/>
      <c r="O24" s="8"/>
      <c r="P24" s="9"/>
      <c r="Q24" s="61" t="str">
        <f t="shared" si="1"/>
        <v/>
      </c>
      <c r="R24" s="41"/>
    </row>
    <row r="25" spans="1:18" ht="19.5" customHeight="1" x14ac:dyDescent="0.3">
      <c r="A25" s="10">
        <v>12</v>
      </c>
      <c r="B25" s="8"/>
      <c r="C25" s="8"/>
      <c r="D25" s="9"/>
      <c r="E25" s="61" t="str">
        <f t="shared" si="2"/>
        <v/>
      </c>
      <c r="F25" s="41"/>
      <c r="G25" s="10">
        <v>12</v>
      </c>
      <c r="H25" s="8"/>
      <c r="I25" s="8"/>
      <c r="J25" s="9"/>
      <c r="K25" s="61" t="str">
        <f t="shared" si="0"/>
        <v/>
      </c>
      <c r="L25" s="41"/>
      <c r="M25" s="10">
        <v>12</v>
      </c>
      <c r="N25" s="8"/>
      <c r="O25" s="8"/>
      <c r="P25" s="9"/>
      <c r="Q25" s="61" t="str">
        <f t="shared" si="1"/>
        <v/>
      </c>
      <c r="R25" s="41"/>
    </row>
    <row r="26" spans="1:18" ht="19.5" customHeight="1" x14ac:dyDescent="0.3">
      <c r="A26" s="10">
        <v>13</v>
      </c>
      <c r="B26" s="8"/>
      <c r="C26" s="8"/>
      <c r="D26" s="9"/>
      <c r="E26" s="61" t="str">
        <f t="shared" si="2"/>
        <v/>
      </c>
      <c r="F26" s="41"/>
      <c r="G26" s="10">
        <v>13</v>
      </c>
      <c r="H26" s="8"/>
      <c r="I26" s="8"/>
      <c r="J26" s="9"/>
      <c r="K26" s="61" t="str">
        <f t="shared" si="0"/>
        <v/>
      </c>
      <c r="L26" s="41"/>
      <c r="M26" s="10">
        <v>13</v>
      </c>
      <c r="N26" s="8"/>
      <c r="O26" s="8"/>
      <c r="P26" s="9"/>
      <c r="Q26" s="61" t="str">
        <f t="shared" si="1"/>
        <v/>
      </c>
      <c r="R26" s="41"/>
    </row>
    <row r="27" spans="1:18" ht="19.5" customHeight="1" x14ac:dyDescent="0.3">
      <c r="A27" s="10">
        <v>14</v>
      </c>
      <c r="B27" s="8"/>
      <c r="C27" s="8"/>
      <c r="D27" s="9"/>
      <c r="E27" s="61" t="str">
        <f t="shared" si="2"/>
        <v/>
      </c>
      <c r="F27" s="41"/>
      <c r="G27" s="10">
        <v>14</v>
      </c>
      <c r="H27" s="8"/>
      <c r="I27" s="8"/>
      <c r="J27" s="9"/>
      <c r="K27" s="61" t="str">
        <f t="shared" si="0"/>
        <v/>
      </c>
      <c r="L27" s="41"/>
      <c r="M27" s="10">
        <v>14</v>
      </c>
      <c r="N27" s="8"/>
      <c r="O27" s="8"/>
      <c r="P27" s="9"/>
      <c r="Q27" s="61" t="str">
        <f t="shared" si="1"/>
        <v/>
      </c>
      <c r="R27" s="41"/>
    </row>
    <row r="28" spans="1:18" ht="19.5" customHeight="1" x14ac:dyDescent="0.3">
      <c r="A28" s="10">
        <v>15</v>
      </c>
      <c r="B28" s="8"/>
      <c r="C28" s="8"/>
      <c r="D28" s="9"/>
      <c r="E28" s="61" t="str">
        <f t="shared" si="2"/>
        <v/>
      </c>
      <c r="F28" s="41"/>
      <c r="G28" s="10">
        <v>15</v>
      </c>
      <c r="H28" s="8"/>
      <c r="I28" s="8"/>
      <c r="J28" s="9"/>
      <c r="K28" s="61" t="str">
        <f t="shared" si="0"/>
        <v/>
      </c>
      <c r="L28" s="41"/>
      <c r="M28" s="10">
        <v>15</v>
      </c>
      <c r="N28" s="8"/>
      <c r="O28" s="8"/>
      <c r="P28" s="9"/>
      <c r="Q28" s="61" t="str">
        <f t="shared" si="1"/>
        <v/>
      </c>
      <c r="R28" s="41"/>
    </row>
    <row r="29" spans="1:18" ht="19.5" customHeight="1" x14ac:dyDescent="0.3">
      <c r="A29" s="10">
        <v>16</v>
      </c>
      <c r="B29" s="29"/>
      <c r="C29" s="29"/>
      <c r="D29" s="9"/>
      <c r="E29" s="61" t="str">
        <f t="shared" si="2"/>
        <v/>
      </c>
      <c r="F29" s="41"/>
      <c r="G29" s="10">
        <v>16</v>
      </c>
      <c r="H29" s="29"/>
      <c r="I29" s="29"/>
      <c r="J29" s="9"/>
      <c r="K29" s="61" t="str">
        <f t="shared" si="0"/>
        <v/>
      </c>
      <c r="L29" s="41"/>
      <c r="M29" s="10">
        <v>16</v>
      </c>
      <c r="N29" s="29"/>
      <c r="O29" s="29"/>
      <c r="P29" s="9"/>
      <c r="Q29" s="61" t="str">
        <f t="shared" si="1"/>
        <v/>
      </c>
      <c r="R29" s="41"/>
    </row>
    <row r="30" spans="1:18" ht="19.5" customHeight="1" x14ac:dyDescent="0.3">
      <c r="A30" s="10">
        <v>17</v>
      </c>
      <c r="B30" s="29"/>
      <c r="C30" s="29"/>
      <c r="D30" s="9"/>
      <c r="E30" s="61" t="str">
        <f t="shared" si="2"/>
        <v/>
      </c>
      <c r="F30" s="41"/>
      <c r="G30" s="10">
        <v>17</v>
      </c>
      <c r="H30" s="29"/>
      <c r="I30" s="29"/>
      <c r="J30" s="9"/>
      <c r="K30" s="61" t="str">
        <f t="shared" si="0"/>
        <v/>
      </c>
      <c r="L30" s="41"/>
      <c r="M30" s="10">
        <v>17</v>
      </c>
      <c r="N30" s="29"/>
      <c r="O30" s="29"/>
      <c r="P30" s="9"/>
      <c r="Q30" s="61" t="str">
        <f t="shared" si="1"/>
        <v/>
      </c>
      <c r="R30" s="41"/>
    </row>
    <row r="31" spans="1:18" ht="19.5" customHeight="1" x14ac:dyDescent="0.3">
      <c r="A31" s="10">
        <v>18</v>
      </c>
      <c r="B31" s="29"/>
      <c r="C31" s="29"/>
      <c r="D31" s="9"/>
      <c r="E31" s="61" t="str">
        <f t="shared" si="2"/>
        <v/>
      </c>
      <c r="F31" s="41"/>
      <c r="G31" s="10">
        <v>18</v>
      </c>
      <c r="H31" s="29"/>
      <c r="I31" s="29"/>
      <c r="J31" s="9"/>
      <c r="K31" s="61" t="str">
        <f t="shared" si="0"/>
        <v/>
      </c>
      <c r="L31" s="41"/>
      <c r="M31" s="10">
        <v>18</v>
      </c>
      <c r="N31" s="29"/>
      <c r="O31" s="29"/>
      <c r="P31" s="9"/>
      <c r="Q31" s="61" t="str">
        <f t="shared" si="1"/>
        <v/>
      </c>
      <c r="R31" s="41"/>
    </row>
    <row r="32" spans="1:18" ht="19.5" customHeight="1" x14ac:dyDescent="0.3">
      <c r="A32" s="10">
        <v>19</v>
      </c>
      <c r="B32" s="29"/>
      <c r="C32" s="29"/>
      <c r="D32" s="9"/>
      <c r="E32" s="61" t="str">
        <f t="shared" si="2"/>
        <v/>
      </c>
      <c r="F32" s="41"/>
      <c r="G32" s="10">
        <v>19</v>
      </c>
      <c r="H32" s="29"/>
      <c r="I32" s="29"/>
      <c r="J32" s="9"/>
      <c r="K32" s="61" t="str">
        <f t="shared" si="0"/>
        <v/>
      </c>
      <c r="L32" s="41"/>
      <c r="M32" s="10">
        <v>19</v>
      </c>
      <c r="N32" s="29"/>
      <c r="O32" s="29"/>
      <c r="P32" s="9"/>
      <c r="Q32" s="61" t="str">
        <f t="shared" si="1"/>
        <v/>
      </c>
      <c r="R32" s="41"/>
    </row>
    <row r="33" spans="1:18" ht="19.5" customHeight="1" x14ac:dyDescent="0.3">
      <c r="A33" s="10">
        <v>20</v>
      </c>
      <c r="B33" s="29"/>
      <c r="C33" s="29"/>
      <c r="D33" s="9"/>
      <c r="E33" s="61" t="str">
        <f t="shared" si="2"/>
        <v/>
      </c>
      <c r="F33" s="41"/>
      <c r="G33" s="10">
        <v>20</v>
      </c>
      <c r="H33" s="29"/>
      <c r="I33" s="29"/>
      <c r="J33" s="9"/>
      <c r="K33" s="61" t="str">
        <f t="shared" si="0"/>
        <v/>
      </c>
      <c r="L33" s="41"/>
      <c r="M33" s="10">
        <v>20</v>
      </c>
      <c r="N33" s="29"/>
      <c r="O33" s="29"/>
      <c r="P33" s="9"/>
      <c r="Q33" s="61" t="str">
        <f t="shared" si="1"/>
        <v/>
      </c>
      <c r="R33" s="41"/>
    </row>
    <row r="34" spans="1:18" ht="19.5" customHeight="1" x14ac:dyDescent="0.3">
      <c r="A34" s="10">
        <v>21</v>
      </c>
      <c r="B34" s="29"/>
      <c r="C34" s="29"/>
      <c r="D34" s="9"/>
      <c r="E34" s="61" t="str">
        <f t="shared" si="2"/>
        <v/>
      </c>
      <c r="F34" s="41"/>
      <c r="G34" s="10">
        <v>21</v>
      </c>
      <c r="H34" s="29"/>
      <c r="I34" s="29"/>
      <c r="J34" s="9"/>
      <c r="K34" s="61" t="str">
        <f t="shared" si="0"/>
        <v/>
      </c>
      <c r="L34" s="41"/>
      <c r="M34" s="10">
        <v>21</v>
      </c>
      <c r="N34" s="29"/>
      <c r="O34" s="29"/>
      <c r="P34" s="9"/>
      <c r="Q34" s="61" t="str">
        <f t="shared" si="1"/>
        <v/>
      </c>
      <c r="R34" s="41"/>
    </row>
    <row r="35" spans="1:18" ht="19.5" customHeight="1" x14ac:dyDescent="0.3">
      <c r="A35" s="10">
        <v>22</v>
      </c>
      <c r="B35" s="29"/>
      <c r="C35" s="29"/>
      <c r="D35" s="9"/>
      <c r="E35" s="61" t="str">
        <f t="shared" si="2"/>
        <v/>
      </c>
      <c r="F35" s="41"/>
      <c r="G35" s="10">
        <v>22</v>
      </c>
      <c r="H35" s="29"/>
      <c r="I35" s="29"/>
      <c r="J35" s="9"/>
      <c r="K35" s="61" t="str">
        <f t="shared" si="0"/>
        <v/>
      </c>
      <c r="L35" s="41"/>
      <c r="M35" s="10">
        <v>22</v>
      </c>
      <c r="N35" s="29"/>
      <c r="O35" s="29"/>
      <c r="P35" s="9"/>
      <c r="Q35" s="61" t="str">
        <f t="shared" si="1"/>
        <v/>
      </c>
      <c r="R35" s="41"/>
    </row>
    <row r="36" spans="1:18" ht="19.5" customHeight="1" x14ac:dyDescent="0.3">
      <c r="A36" s="10">
        <v>23</v>
      </c>
      <c r="B36" s="29"/>
      <c r="C36" s="29"/>
      <c r="D36" s="9"/>
      <c r="E36" s="61" t="str">
        <f t="shared" si="2"/>
        <v/>
      </c>
      <c r="F36" s="41"/>
      <c r="G36" s="10">
        <v>23</v>
      </c>
      <c r="H36" s="29"/>
      <c r="I36" s="29"/>
      <c r="J36" s="9"/>
      <c r="K36" s="61" t="str">
        <f t="shared" si="0"/>
        <v/>
      </c>
      <c r="L36" s="41"/>
      <c r="M36" s="10">
        <v>23</v>
      </c>
      <c r="N36" s="29"/>
      <c r="O36" s="29"/>
      <c r="P36" s="9"/>
      <c r="Q36" s="61" t="str">
        <f t="shared" si="1"/>
        <v/>
      </c>
      <c r="R36" s="41"/>
    </row>
    <row r="37" spans="1:18" ht="19.5" customHeight="1" x14ac:dyDescent="0.3">
      <c r="A37" s="10">
        <v>24</v>
      </c>
      <c r="B37" s="29"/>
      <c r="C37" s="29"/>
      <c r="D37" s="9"/>
      <c r="E37" s="61" t="str">
        <f t="shared" si="2"/>
        <v/>
      </c>
      <c r="F37" s="41"/>
      <c r="G37" s="10">
        <v>24</v>
      </c>
      <c r="H37" s="29"/>
      <c r="I37" s="29"/>
      <c r="J37" s="9"/>
      <c r="K37" s="61" t="str">
        <f t="shared" si="0"/>
        <v/>
      </c>
      <c r="L37" s="41"/>
      <c r="M37" s="10">
        <v>24</v>
      </c>
      <c r="N37" s="29"/>
      <c r="O37" s="29"/>
      <c r="P37" s="9"/>
      <c r="Q37" s="61" t="str">
        <f t="shared" si="1"/>
        <v/>
      </c>
      <c r="R37" s="41"/>
    </row>
    <row r="38" spans="1:18" ht="19.5" customHeight="1" thickBot="1" x14ac:dyDescent="0.35">
      <c r="A38" s="10">
        <v>25</v>
      </c>
      <c r="B38" s="29"/>
      <c r="C38" s="29"/>
      <c r="D38" s="9"/>
      <c r="E38" s="61" t="str">
        <f>IF(ISBLANK(D38), "", DATEDIF(D38,"1.9.2022","Y"))</f>
        <v/>
      </c>
      <c r="F38" s="43"/>
      <c r="G38" s="10">
        <v>25</v>
      </c>
      <c r="H38" s="29"/>
      <c r="I38" s="29"/>
      <c r="J38" s="9"/>
      <c r="K38" s="61" t="str">
        <f t="shared" si="0"/>
        <v/>
      </c>
      <c r="L38" s="43"/>
      <c r="M38" s="10">
        <v>25</v>
      </c>
      <c r="N38" s="29"/>
      <c r="O38" s="29"/>
      <c r="P38" s="9"/>
      <c r="Q38" s="61" t="str">
        <f t="shared" si="1"/>
        <v/>
      </c>
      <c r="R38" s="43"/>
    </row>
    <row r="39" spans="1:18" customFormat="1" ht="19.5" customHeight="1" thickBot="1" x14ac:dyDescent="0.35">
      <c r="A39" s="2"/>
      <c r="B39" s="2"/>
      <c r="C39" s="2"/>
      <c r="D39" s="30" t="s">
        <v>37</v>
      </c>
      <c r="E39" s="74" t="e">
        <f>AVERAGE(E14:E38)</f>
        <v>#DIV/0!</v>
      </c>
      <c r="F39" s="2"/>
      <c r="G39" s="2"/>
      <c r="H39" s="2"/>
      <c r="I39" s="2"/>
      <c r="J39" s="30" t="s">
        <v>37</v>
      </c>
      <c r="K39" s="74" t="e">
        <f>AVERAGE(K14:K38)</f>
        <v>#DIV/0!</v>
      </c>
      <c r="L39" s="2"/>
      <c r="M39" s="2"/>
      <c r="N39" s="2"/>
      <c r="O39" s="2"/>
      <c r="P39" s="30" t="s">
        <v>37</v>
      </c>
      <c r="Q39" s="74" t="e">
        <f>AVERAGE(Q14:Q38)</f>
        <v>#DIV/0!</v>
      </c>
      <c r="R39" s="2"/>
    </row>
    <row r="40" spans="1:18" customFormat="1" ht="19.5" customHeight="1" thickBot="1" x14ac:dyDescent="0.35">
      <c r="A40" s="2"/>
      <c r="B40" s="2"/>
      <c r="C40" s="2"/>
      <c r="D40" s="35" t="s">
        <v>14</v>
      </c>
      <c r="E40" s="189">
        <f>COUNT(E14:E38)*VALUES!$B$34</f>
        <v>0</v>
      </c>
      <c r="F40" s="2"/>
      <c r="G40" s="2"/>
      <c r="H40" s="2"/>
      <c r="I40" s="2"/>
      <c r="J40" s="35" t="s">
        <v>14</v>
      </c>
      <c r="K40" s="189">
        <f>COUNT(K14:K38)*VALUES!$B$34</f>
        <v>0</v>
      </c>
      <c r="L40" s="2"/>
      <c r="M40" s="2"/>
      <c r="N40" s="2"/>
      <c r="O40" s="2"/>
      <c r="P40" s="35" t="s">
        <v>14</v>
      </c>
      <c r="Q40" s="189">
        <f>COUNT(Q14:Q38)*VALUES!$B$34</f>
        <v>0</v>
      </c>
      <c r="R40" s="2"/>
    </row>
    <row r="41" spans="1:18" customFormat="1" ht="19.5" customHeight="1" x14ac:dyDescent="0.3">
      <c r="A41" s="164" t="s">
        <v>38</v>
      </c>
      <c r="B41" s="164"/>
      <c r="C41" s="2"/>
      <c r="D41" s="2"/>
      <c r="E41" s="2"/>
      <c r="F41" s="2"/>
      <c r="G41" s="164" t="s">
        <v>38</v>
      </c>
      <c r="H41" s="164"/>
      <c r="I41" s="2"/>
      <c r="J41" s="2"/>
      <c r="K41" s="2"/>
      <c r="L41" s="2"/>
      <c r="M41" s="164" t="s">
        <v>38</v>
      </c>
      <c r="N41" s="164"/>
      <c r="O41" s="2"/>
      <c r="P41" s="2"/>
      <c r="Q41" s="2"/>
      <c r="R41" s="2"/>
    </row>
    <row r="42" spans="1:18" customFormat="1" ht="19.5" customHeight="1" x14ac:dyDescent="0.3">
      <c r="A42" s="10">
        <v>1</v>
      </c>
      <c r="B42" s="29"/>
      <c r="C42" s="29"/>
      <c r="D42" s="11"/>
      <c r="E42" s="31" t="str">
        <f t="shared" ref="E42:E43" si="3">IF(ISBLANK(D42), "", DATEDIF(D42,"1.9.2022","Y"))</f>
        <v/>
      </c>
      <c r="F42" s="41"/>
      <c r="G42" s="10">
        <v>1</v>
      </c>
      <c r="H42" s="29"/>
      <c r="I42" s="29"/>
      <c r="J42" s="11"/>
      <c r="K42" s="31" t="str">
        <f t="shared" ref="K42:K43" si="4">IF(ISBLANK(J42), "", DATEDIF(J42,"1.9.2022","Y"))</f>
        <v/>
      </c>
      <c r="L42" s="41"/>
      <c r="M42" s="10">
        <v>1</v>
      </c>
      <c r="N42" s="29"/>
      <c r="O42" s="29"/>
      <c r="P42" s="11"/>
      <c r="Q42" s="31" t="str">
        <f t="shared" ref="Q42:Q43" si="5">IF(ISBLANK(P42), "", DATEDIF(P42,"1.9.2022","Y"))</f>
        <v/>
      </c>
      <c r="R42" s="41"/>
    </row>
    <row r="43" spans="1:18" customFormat="1" ht="19.5" customHeight="1" x14ac:dyDescent="0.3">
      <c r="A43" s="10">
        <v>2</v>
      </c>
      <c r="B43" s="29"/>
      <c r="C43" s="29"/>
      <c r="D43" s="11"/>
      <c r="E43" s="28" t="str">
        <f t="shared" si="3"/>
        <v/>
      </c>
      <c r="F43" s="43"/>
      <c r="G43" s="10">
        <v>2</v>
      </c>
      <c r="H43" s="29"/>
      <c r="I43" s="29"/>
      <c r="J43" s="11"/>
      <c r="K43" s="28" t="str">
        <f t="shared" si="4"/>
        <v/>
      </c>
      <c r="L43" s="43"/>
      <c r="M43" s="10">
        <v>2</v>
      </c>
      <c r="N43" s="29"/>
      <c r="O43" s="29"/>
      <c r="P43" s="11"/>
      <c r="Q43" s="28" t="str">
        <f t="shared" si="5"/>
        <v/>
      </c>
      <c r="R43" s="43"/>
    </row>
    <row r="44" spans="1:18" customFormat="1" ht="19.5" customHeight="1" x14ac:dyDescent="0.3"/>
    <row r="45" spans="1:18" customFormat="1" ht="19.5" customHeight="1" x14ac:dyDescent="0.3"/>
    <row r="46" spans="1:18" customFormat="1" ht="19.5" customHeight="1" x14ac:dyDescent="0.3"/>
    <row r="47" spans="1:18" customFormat="1" x14ac:dyDescent="0.3"/>
    <row r="48" spans="1:18" customFormat="1" ht="16.5" customHeight="1" x14ac:dyDescent="0.3"/>
    <row r="49" customFormat="1" ht="16.5" customHeight="1" x14ac:dyDescent="0.3"/>
    <row r="50" customFormat="1" x14ac:dyDescent="0.3"/>
    <row r="51" customFormat="1" ht="16.5" customHeight="1" x14ac:dyDescent="0.3"/>
    <row r="52" customFormat="1" ht="16.5" customHeight="1" x14ac:dyDescent="0.3"/>
    <row r="53" customFormat="1" ht="16.5" customHeight="1" x14ac:dyDescent="0.3"/>
    <row r="54" customFormat="1" ht="16.5" customHeight="1" x14ac:dyDescent="0.3"/>
    <row r="55" customFormat="1" ht="16.5" customHeight="1" x14ac:dyDescent="0.3"/>
    <row r="56" customFormat="1" ht="16.5" customHeight="1" x14ac:dyDescent="0.3"/>
    <row r="57" customFormat="1" ht="16.5" customHeight="1" x14ac:dyDescent="0.3"/>
    <row r="58" customFormat="1" ht="16.5" customHeight="1" x14ac:dyDescent="0.3"/>
    <row r="59" customFormat="1" ht="24" customHeight="1" x14ac:dyDescent="0.3"/>
    <row r="60" customFormat="1" ht="18.75" customHeight="1" x14ac:dyDescent="0.3"/>
    <row r="61" customFormat="1" ht="18.75" customHeight="1" x14ac:dyDescent="0.3"/>
    <row r="62" customFormat="1" ht="18.75" customHeight="1" x14ac:dyDescent="0.3"/>
    <row r="63" customFormat="1" ht="18.75" customHeight="1" x14ac:dyDescent="0.3"/>
    <row r="64" customFormat="1" ht="18.75" customHeight="1" x14ac:dyDescent="0.3"/>
    <row r="65" customFormat="1" ht="18.75" customHeight="1" x14ac:dyDescent="0.3"/>
    <row r="66" customFormat="1" ht="18.75" customHeight="1" x14ac:dyDescent="0.3"/>
    <row r="67" customFormat="1" ht="18.75" customHeight="1" x14ac:dyDescent="0.3"/>
    <row r="68" customFormat="1" ht="18.75" customHeight="1" x14ac:dyDescent="0.3"/>
    <row r="69" customFormat="1" ht="16.5" customHeight="1" x14ac:dyDescent="0.3"/>
    <row r="70" customFormat="1" ht="16.5" customHeight="1" x14ac:dyDescent="0.3"/>
    <row r="71" customFormat="1" ht="16.5" customHeight="1" x14ac:dyDescent="0.3"/>
    <row r="72" customFormat="1" ht="18.75" customHeight="1" x14ac:dyDescent="0.3"/>
    <row r="73" customFormat="1" ht="18.75" customHeight="1" x14ac:dyDescent="0.3"/>
    <row r="74" customFormat="1" x14ac:dyDescent="0.3"/>
  </sheetData>
  <sheetProtection algorithmName="SHA-512" hashValue="iv6ea7YGWYmRVpiysZ3jKP9yN533PENteOcGzaIfCZrXXgMn00Czh3uvUjUAArN6bcijXG1iq6YZJ0fCgOJvoQ==" saltValue="+0xBqolZkaCbIp3tg+zCKw==" spinCount="100000" sheet="1" objects="1" scenarios="1"/>
  <mergeCells count="15">
    <mergeCell ref="A1:F3"/>
    <mergeCell ref="G1:L3"/>
    <mergeCell ref="M1:R3"/>
    <mergeCell ref="A4:F4"/>
    <mergeCell ref="G4:L4"/>
    <mergeCell ref="M4:R4"/>
    <mergeCell ref="A41:B41"/>
    <mergeCell ref="G41:H41"/>
    <mergeCell ref="M41:N41"/>
    <mergeCell ref="A5:F5"/>
    <mergeCell ref="G5:L5"/>
    <mergeCell ref="M5:R5"/>
    <mergeCell ref="A6:F7"/>
    <mergeCell ref="G6:L7"/>
    <mergeCell ref="M6:R7"/>
  </mergeCells>
  <pageMargins left="0.7" right="0.7" top="0.75" bottom="0.75" header="0.3" footer="0.3"/>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A7CE6-7BF1-4A09-88AE-AAABA611CF33}">
  <dimension ref="A1:Z56"/>
  <sheetViews>
    <sheetView zoomScale="62" zoomScaleNormal="62" workbookViewId="0">
      <selection activeCell="A6" sqref="A6:F7"/>
    </sheetView>
  </sheetViews>
  <sheetFormatPr defaultRowHeight="16.5" x14ac:dyDescent="0.3"/>
  <cols>
    <col min="1" max="1" width="13.875" style="1" customWidth="1"/>
    <col min="2" max="2" width="18.875" style="1" customWidth="1"/>
    <col min="3" max="3" width="19" style="1" customWidth="1"/>
    <col min="4" max="5" width="10.625" style="1" customWidth="1"/>
    <col min="6" max="6" width="17.5" style="1" customWidth="1"/>
    <col min="7" max="10" width="9" style="1"/>
    <col min="11" max="11" width="13.875" style="1" customWidth="1"/>
    <col min="12" max="13" width="18.875" style="1" customWidth="1"/>
    <col min="14" max="15" width="10.625" style="1" customWidth="1"/>
    <col min="16" max="16" width="17.5" style="1" customWidth="1"/>
    <col min="17" max="20" width="9" style="1"/>
    <col min="21" max="21" width="13.875" style="1" customWidth="1"/>
    <col min="22" max="23" width="18.875" style="1" customWidth="1"/>
    <col min="24" max="25" width="10.625" style="1" customWidth="1"/>
    <col min="26" max="26" width="17.5" style="1" customWidth="1"/>
    <col min="27" max="16384" width="9" style="1"/>
  </cols>
  <sheetData>
    <row r="1" spans="1:26" customFormat="1" ht="16.5" customHeight="1" x14ac:dyDescent="0.3">
      <c r="A1" s="136" t="s">
        <v>114</v>
      </c>
      <c r="B1" s="137"/>
      <c r="C1" s="137"/>
      <c r="D1" s="137"/>
      <c r="E1" s="137"/>
      <c r="F1" s="166"/>
      <c r="G1" s="56"/>
      <c r="H1" s="56"/>
      <c r="K1" s="136" t="s">
        <v>114</v>
      </c>
      <c r="L1" s="137"/>
      <c r="M1" s="137"/>
      <c r="N1" s="137"/>
      <c r="O1" s="137"/>
      <c r="P1" s="166"/>
      <c r="Q1" s="56"/>
      <c r="R1" s="56"/>
    </row>
    <row r="2" spans="1:26" customFormat="1" ht="16.5" customHeight="1" x14ac:dyDescent="0.3">
      <c r="A2" s="138"/>
      <c r="B2" s="139"/>
      <c r="C2" s="139"/>
      <c r="D2" s="139"/>
      <c r="E2" s="139"/>
      <c r="F2" s="167"/>
      <c r="G2" s="56"/>
      <c r="H2" s="56"/>
      <c r="K2" s="138"/>
      <c r="L2" s="139"/>
      <c r="M2" s="139"/>
      <c r="N2" s="139"/>
      <c r="O2" s="139"/>
      <c r="P2" s="167"/>
      <c r="Q2" s="56"/>
      <c r="R2" s="56"/>
    </row>
    <row r="3" spans="1:26" customFormat="1" ht="16.5" customHeight="1" x14ac:dyDescent="0.3">
      <c r="A3" s="140"/>
      <c r="B3" s="141"/>
      <c r="C3" s="141"/>
      <c r="D3" s="141"/>
      <c r="E3" s="141"/>
      <c r="F3" s="168"/>
      <c r="G3" s="56"/>
      <c r="H3" s="56"/>
      <c r="K3" s="140"/>
      <c r="L3" s="141"/>
      <c r="M3" s="141"/>
      <c r="N3" s="141"/>
      <c r="O3" s="141"/>
      <c r="P3" s="168"/>
      <c r="Q3" s="56"/>
      <c r="R3" s="56"/>
    </row>
    <row r="4" spans="1:26" customFormat="1" ht="16.5" customHeight="1" x14ac:dyDescent="0.3">
      <c r="A4" s="165" t="s">
        <v>115</v>
      </c>
      <c r="B4" s="165"/>
      <c r="C4" s="165"/>
      <c r="D4" s="165"/>
      <c r="E4" s="165"/>
      <c r="F4" s="165"/>
      <c r="G4" s="57"/>
      <c r="H4" s="57"/>
      <c r="K4" s="165" t="s">
        <v>115</v>
      </c>
      <c r="L4" s="165"/>
      <c r="M4" s="165"/>
      <c r="N4" s="165"/>
      <c r="O4" s="165"/>
      <c r="P4" s="165"/>
      <c r="Q4" s="57"/>
      <c r="R4" s="57"/>
    </row>
    <row r="5" spans="1:26" customFormat="1" ht="16.5" customHeight="1" x14ac:dyDescent="0.3">
      <c r="A5" s="163" t="s">
        <v>0</v>
      </c>
      <c r="B5" s="163"/>
      <c r="C5" s="163"/>
      <c r="D5" s="163"/>
      <c r="E5" s="163"/>
      <c r="F5" s="163"/>
      <c r="G5" s="58"/>
      <c r="H5" s="58"/>
      <c r="K5" s="163" t="s">
        <v>0</v>
      </c>
      <c r="L5" s="163"/>
      <c r="M5" s="163"/>
      <c r="N5" s="163"/>
      <c r="O5" s="163"/>
      <c r="P5" s="163"/>
      <c r="Q5" s="58"/>
      <c r="R5" s="58"/>
    </row>
    <row r="6" spans="1:26" customFormat="1" ht="16.5" customHeight="1" x14ac:dyDescent="0.3">
      <c r="A6" s="183" t="s">
        <v>86</v>
      </c>
      <c r="B6" s="184"/>
      <c r="C6" s="184"/>
      <c r="D6" s="184"/>
      <c r="E6" s="184"/>
      <c r="F6" s="184"/>
      <c r="G6" s="59"/>
      <c r="H6" s="59"/>
      <c r="K6" s="183" t="s">
        <v>86</v>
      </c>
      <c r="L6" s="184"/>
      <c r="M6" s="184"/>
      <c r="N6" s="184"/>
      <c r="O6" s="184"/>
      <c r="P6" s="184"/>
      <c r="Q6" s="59"/>
      <c r="R6" s="59"/>
    </row>
    <row r="7" spans="1:26" customFormat="1" ht="16.5" customHeight="1" x14ac:dyDescent="0.3">
      <c r="A7" s="185"/>
      <c r="B7" s="186"/>
      <c r="C7" s="186"/>
      <c r="D7" s="186"/>
      <c r="E7" s="186"/>
      <c r="F7" s="186"/>
      <c r="G7" s="59"/>
      <c r="H7" s="59"/>
      <c r="K7" s="185"/>
      <c r="L7" s="186"/>
      <c r="M7" s="186"/>
      <c r="N7" s="186"/>
      <c r="O7" s="186"/>
      <c r="P7" s="186"/>
      <c r="Q7" s="59"/>
      <c r="R7" s="59"/>
    </row>
    <row r="8" spans="1:26" customFormat="1" ht="16.5" customHeight="1" x14ac:dyDescent="0.3">
      <c r="A8" s="113" t="s">
        <v>80</v>
      </c>
      <c r="B8" s="70">
        <f>COUNT(E14:E20)</f>
        <v>0</v>
      </c>
      <c r="C8" s="24"/>
      <c r="D8" s="24"/>
      <c r="E8" s="24"/>
      <c r="F8" s="24"/>
      <c r="G8" s="59"/>
      <c r="H8" s="59"/>
      <c r="K8" s="113" t="s">
        <v>80</v>
      </c>
      <c r="L8" s="72">
        <f>COUNT(O14:O20)</f>
        <v>0</v>
      </c>
      <c r="M8" s="24"/>
      <c r="N8" s="24"/>
      <c r="O8" s="24"/>
      <c r="P8" s="24"/>
      <c r="Q8" s="59"/>
      <c r="R8" s="59"/>
    </row>
    <row r="9" spans="1:26" customFormat="1" ht="16.5" customHeight="1" x14ac:dyDescent="0.3">
      <c r="A9" s="62" t="s">
        <v>39</v>
      </c>
      <c r="B9" s="71" t="e">
        <f>IF(E21&lt;=9.99,"CHILDREN",IF(AND(E21&gt;=10,E21&lt;=12.99),"CADET",IF(AND(E21&gt;=13,E21&lt;=15.99),"JUNIOR",IF(E21&gt;=16,"SENIOR",""))))</f>
        <v>#DIV/0!</v>
      </c>
      <c r="C9" s="24"/>
      <c r="D9" s="24"/>
      <c r="E9" s="24"/>
      <c r="F9" s="24"/>
      <c r="G9" s="59"/>
      <c r="H9" s="59"/>
      <c r="K9" s="62" t="s">
        <v>39</v>
      </c>
      <c r="L9" s="73" t="e">
        <f>IF(O21&lt;=9.99,"CHILDREN",IF(AND(O21&gt;=10,O21&lt;12.99),"CADET",IF(AND(O21&gt;=13,O21&lt;15.99),"JUNIOR",IF(O21&gt;=16,"SENIOR",""))))</f>
        <v>#DIV/0!</v>
      </c>
      <c r="M9" s="24"/>
      <c r="N9" s="24"/>
      <c r="O9" s="24"/>
      <c r="P9" s="24"/>
      <c r="Q9" s="59"/>
      <c r="R9" s="59"/>
    </row>
    <row r="10" spans="1:26" ht="16.5" customHeight="1" x14ac:dyDescent="0.3">
      <c r="A10" s="38" t="s">
        <v>35</v>
      </c>
      <c r="B10" s="37"/>
      <c r="C10" s="36"/>
      <c r="D10" s="24"/>
      <c r="E10" s="24"/>
      <c r="F10" s="24"/>
      <c r="G10" s="25"/>
      <c r="H10" s="25"/>
      <c r="K10" s="38" t="s">
        <v>35</v>
      </c>
      <c r="L10" s="49"/>
      <c r="M10" s="36"/>
      <c r="N10" s="24"/>
      <c r="O10" s="24"/>
      <c r="P10" s="24"/>
      <c r="Q10" s="25"/>
      <c r="R10" s="25"/>
      <c r="U10"/>
      <c r="V10"/>
      <c r="W10"/>
      <c r="X10"/>
      <c r="Y10"/>
      <c r="Z10"/>
    </row>
    <row r="11" spans="1:26" ht="16.5" customHeight="1" x14ac:dyDescent="0.3">
      <c r="A11" s="38" t="s">
        <v>36</v>
      </c>
      <c r="B11" s="44">
        <v>0</v>
      </c>
      <c r="C11" s="24"/>
      <c r="D11" s="24"/>
      <c r="E11" s="24"/>
      <c r="F11" s="24"/>
      <c r="G11" s="25"/>
      <c r="H11" s="25"/>
      <c r="K11" s="38" t="s">
        <v>36</v>
      </c>
      <c r="L11" s="50">
        <v>0</v>
      </c>
      <c r="M11" s="24"/>
      <c r="N11" s="24"/>
      <c r="O11" s="24"/>
      <c r="P11" s="24"/>
      <c r="Q11" s="25"/>
      <c r="R11" s="25"/>
      <c r="U11"/>
      <c r="V11"/>
      <c r="W11"/>
      <c r="X11"/>
      <c r="Y11"/>
      <c r="Z11"/>
    </row>
    <row r="12" spans="1:26" ht="17.25" customHeight="1" thickBot="1" x14ac:dyDescent="0.35">
      <c r="A12" s="26"/>
      <c r="B12" s="26"/>
      <c r="C12" s="27"/>
      <c r="D12" s="2"/>
      <c r="E12" s="2"/>
      <c r="F12" s="2"/>
      <c r="K12" s="26"/>
      <c r="L12" s="26"/>
      <c r="M12" s="27"/>
      <c r="N12" s="2"/>
      <c r="O12" s="2"/>
      <c r="P12" s="2"/>
      <c r="U12"/>
      <c r="V12"/>
      <c r="W12"/>
      <c r="X12"/>
      <c r="Y12"/>
      <c r="Z12"/>
    </row>
    <row r="13" spans="1:26" customFormat="1" ht="24.75" thickBot="1" x14ac:dyDescent="0.35">
      <c r="A13" s="4" t="s">
        <v>2</v>
      </c>
      <c r="B13" s="179" t="s">
        <v>3</v>
      </c>
      <c r="C13" s="180" t="s">
        <v>4</v>
      </c>
      <c r="D13" s="181" t="s">
        <v>5</v>
      </c>
      <c r="E13" s="5" t="s">
        <v>28</v>
      </c>
      <c r="F13" s="6" t="s">
        <v>1</v>
      </c>
      <c r="G13" s="63"/>
      <c r="K13" s="4" t="s">
        <v>2</v>
      </c>
      <c r="L13" s="179" t="s">
        <v>3</v>
      </c>
      <c r="M13" s="180" t="s">
        <v>4</v>
      </c>
      <c r="N13" s="181" t="s">
        <v>5</v>
      </c>
      <c r="O13" s="5" t="s">
        <v>28</v>
      </c>
      <c r="P13" s="6" t="s">
        <v>1</v>
      </c>
      <c r="Q13" s="63"/>
    </row>
    <row r="14" spans="1:26" ht="19.5" customHeight="1" x14ac:dyDescent="0.3">
      <c r="A14" s="7">
        <v>1</v>
      </c>
      <c r="B14" s="8"/>
      <c r="C14" s="8"/>
      <c r="D14" s="9"/>
      <c r="E14" s="61" t="str">
        <f>IF(ISBLANK(D14), "", DATEDIF(D14,"1.9.2022","Y"))</f>
        <v/>
      </c>
      <c r="F14" s="39"/>
      <c r="K14" s="7">
        <v>1</v>
      </c>
      <c r="L14" s="8"/>
      <c r="M14" s="8"/>
      <c r="N14" s="9"/>
      <c r="O14" s="61" t="str">
        <f t="shared" ref="O14:O20" si="0">IF(ISBLANK(N14), "", DATEDIF(N14,"1.9.2022","Y"))</f>
        <v/>
      </c>
      <c r="P14" s="39"/>
      <c r="U14"/>
      <c r="V14"/>
      <c r="W14"/>
      <c r="X14"/>
      <c r="Y14"/>
      <c r="Z14"/>
    </row>
    <row r="15" spans="1:26" ht="19.5" customHeight="1" x14ac:dyDescent="0.3">
      <c r="A15" s="10">
        <v>2</v>
      </c>
      <c r="B15" s="29"/>
      <c r="C15" s="29"/>
      <c r="D15" s="9"/>
      <c r="E15" s="61" t="str">
        <f t="shared" ref="E15:E20" si="1">IF(ISBLANK(D15), "", DATEDIF(D15,"1.9.2022","Y"))</f>
        <v/>
      </c>
      <c r="F15" s="40"/>
      <c r="K15" s="10">
        <v>2</v>
      </c>
      <c r="L15" s="29"/>
      <c r="M15" s="29"/>
      <c r="N15" s="9"/>
      <c r="O15" s="61" t="str">
        <f t="shared" si="0"/>
        <v/>
      </c>
      <c r="P15" s="40"/>
      <c r="U15"/>
      <c r="V15"/>
      <c r="W15"/>
      <c r="X15"/>
      <c r="Y15"/>
      <c r="Z15"/>
    </row>
    <row r="16" spans="1:26" ht="19.5" customHeight="1" x14ac:dyDescent="0.3">
      <c r="A16" s="10">
        <v>3</v>
      </c>
      <c r="B16" s="29"/>
      <c r="C16" s="29"/>
      <c r="D16" s="9"/>
      <c r="E16" s="61" t="str">
        <f t="shared" si="1"/>
        <v/>
      </c>
      <c r="F16" s="41"/>
      <c r="K16" s="10">
        <v>3</v>
      </c>
      <c r="L16" s="29"/>
      <c r="M16" s="29"/>
      <c r="N16" s="9"/>
      <c r="O16" s="61" t="str">
        <f t="shared" si="0"/>
        <v/>
      </c>
      <c r="P16" s="41"/>
      <c r="U16"/>
      <c r="V16"/>
      <c r="W16"/>
      <c r="X16"/>
      <c r="Y16"/>
      <c r="Z16"/>
    </row>
    <row r="17" spans="1:26" ht="19.5" customHeight="1" x14ac:dyDescent="0.3">
      <c r="A17" s="10">
        <v>4</v>
      </c>
      <c r="B17" s="29"/>
      <c r="C17" s="29"/>
      <c r="D17" s="9"/>
      <c r="E17" s="61" t="str">
        <f t="shared" si="1"/>
        <v/>
      </c>
      <c r="F17" s="42"/>
      <c r="K17" s="10">
        <v>4</v>
      </c>
      <c r="L17" s="29"/>
      <c r="M17" s="29"/>
      <c r="N17" s="9"/>
      <c r="O17" s="61" t="str">
        <f t="shared" si="0"/>
        <v/>
      </c>
      <c r="P17" s="42"/>
      <c r="U17"/>
      <c r="V17"/>
      <c r="W17"/>
      <c r="X17"/>
      <c r="Y17"/>
      <c r="Z17"/>
    </row>
    <row r="18" spans="1:26" ht="19.5" customHeight="1" x14ac:dyDescent="0.3">
      <c r="A18" s="10">
        <v>5</v>
      </c>
      <c r="B18" s="29"/>
      <c r="C18" s="29"/>
      <c r="D18" s="9"/>
      <c r="E18" s="61" t="str">
        <f t="shared" si="1"/>
        <v/>
      </c>
      <c r="F18" s="41"/>
      <c r="G18" s="3"/>
      <c r="K18" s="10">
        <v>5</v>
      </c>
      <c r="L18" s="29"/>
      <c r="M18" s="29"/>
      <c r="N18" s="9"/>
      <c r="O18" s="61" t="str">
        <f t="shared" si="0"/>
        <v/>
      </c>
      <c r="P18" s="41"/>
      <c r="Q18" s="3"/>
      <c r="U18"/>
      <c r="V18"/>
      <c r="W18"/>
      <c r="X18"/>
      <c r="Y18"/>
      <c r="Z18"/>
    </row>
    <row r="19" spans="1:26" ht="19.5" customHeight="1" x14ac:dyDescent="0.3">
      <c r="A19" s="10">
        <v>6</v>
      </c>
      <c r="B19" s="29"/>
      <c r="C19" s="29"/>
      <c r="D19" s="9"/>
      <c r="E19" s="61" t="str">
        <f t="shared" si="1"/>
        <v/>
      </c>
      <c r="F19" s="41"/>
      <c r="G19" s="3"/>
      <c r="K19" s="10">
        <v>6</v>
      </c>
      <c r="L19" s="29"/>
      <c r="M19" s="29"/>
      <c r="N19" s="9"/>
      <c r="O19" s="61" t="str">
        <f t="shared" si="0"/>
        <v/>
      </c>
      <c r="P19" s="41"/>
      <c r="Q19" s="3"/>
      <c r="U19"/>
      <c r="V19"/>
      <c r="W19"/>
      <c r="X19"/>
      <c r="Y19"/>
      <c r="Z19"/>
    </row>
    <row r="20" spans="1:26" ht="19.5" customHeight="1" thickBot="1" x14ac:dyDescent="0.35">
      <c r="A20" s="10">
        <v>7</v>
      </c>
      <c r="B20" s="29"/>
      <c r="C20" s="29"/>
      <c r="D20" s="9"/>
      <c r="E20" s="61" t="str">
        <f t="shared" si="1"/>
        <v/>
      </c>
      <c r="F20" s="41"/>
      <c r="G20" s="3"/>
      <c r="K20" s="10">
        <v>7</v>
      </c>
      <c r="L20" s="29"/>
      <c r="M20" s="29"/>
      <c r="N20" s="9"/>
      <c r="O20" s="61" t="str">
        <f t="shared" si="0"/>
        <v/>
      </c>
      <c r="P20" s="41"/>
      <c r="Q20" s="3"/>
      <c r="U20"/>
      <c r="V20"/>
      <c r="W20"/>
      <c r="X20"/>
      <c r="Y20"/>
      <c r="Z20"/>
    </row>
    <row r="21" spans="1:26" customFormat="1" ht="19.5" customHeight="1" thickBot="1" x14ac:dyDescent="0.35">
      <c r="A21" s="2"/>
      <c r="B21" s="2"/>
      <c r="C21" s="2"/>
      <c r="D21" s="30" t="s">
        <v>37</v>
      </c>
      <c r="E21" s="74" t="e">
        <f>AVERAGE(E14:E20)</f>
        <v>#DIV/0!</v>
      </c>
      <c r="F21" s="2"/>
      <c r="K21" s="2"/>
      <c r="L21" s="2"/>
      <c r="M21" s="2"/>
      <c r="N21" s="30" t="s">
        <v>37</v>
      </c>
      <c r="O21" s="74" t="e">
        <f>AVERAGE(O14:O20)</f>
        <v>#DIV/0!</v>
      </c>
      <c r="P21" s="2"/>
    </row>
    <row r="22" spans="1:26" customFormat="1" ht="19.5" customHeight="1" thickBot="1" x14ac:dyDescent="0.35">
      <c r="A22" s="2"/>
      <c r="B22" s="2"/>
      <c r="C22" s="2"/>
      <c r="D22" s="35" t="s">
        <v>14</v>
      </c>
      <c r="E22" s="189">
        <f>COUNT(E14:E20)*VALUES!$B$31</f>
        <v>0</v>
      </c>
      <c r="F22" s="2"/>
      <c r="K22" s="2"/>
      <c r="L22" s="2"/>
      <c r="M22" s="2"/>
      <c r="N22" s="35" t="s">
        <v>14</v>
      </c>
      <c r="O22" s="189">
        <f>COUNT(O14:O20)*VALUES!$B$31</f>
        <v>0</v>
      </c>
      <c r="P22" s="2"/>
    </row>
    <row r="23" spans="1:26" customFormat="1" ht="19.5" customHeight="1" x14ac:dyDescent="0.3">
      <c r="A23" s="164" t="s">
        <v>38</v>
      </c>
      <c r="B23" s="164"/>
      <c r="C23" s="2"/>
      <c r="D23" s="2"/>
      <c r="E23" s="2"/>
      <c r="F23" s="2"/>
      <c r="K23" s="164" t="s">
        <v>38</v>
      </c>
      <c r="L23" s="164"/>
      <c r="M23" s="2"/>
      <c r="N23" s="2"/>
      <c r="O23" s="2"/>
      <c r="P23" s="2"/>
    </row>
    <row r="24" spans="1:26" customFormat="1" ht="19.5" customHeight="1" x14ac:dyDescent="0.3">
      <c r="A24" s="10">
        <v>1</v>
      </c>
      <c r="B24" s="29"/>
      <c r="C24" s="29"/>
      <c r="D24" s="11"/>
      <c r="E24" s="31" t="str">
        <f t="shared" ref="E24:E25" si="2">IF(ISBLANK(D24), "", DATEDIF(D24,"1.9.2022","Y"))</f>
        <v/>
      </c>
      <c r="F24" s="41"/>
      <c r="K24" s="10">
        <v>1</v>
      </c>
      <c r="L24" s="29"/>
      <c r="M24" s="29"/>
      <c r="N24" s="11"/>
      <c r="O24" s="31" t="str">
        <f t="shared" ref="O24:O25" si="3">IF(ISBLANK(N24), "", DATEDIF(N24,"1.9.2022","Y"))</f>
        <v/>
      </c>
      <c r="P24" s="41"/>
    </row>
    <row r="25" spans="1:26" customFormat="1" ht="19.5" customHeight="1" x14ac:dyDescent="0.3">
      <c r="A25" s="10">
        <v>2</v>
      </c>
      <c r="B25" s="29"/>
      <c r="C25" s="29"/>
      <c r="D25" s="11"/>
      <c r="E25" s="28" t="str">
        <f t="shared" si="2"/>
        <v/>
      </c>
      <c r="F25" s="43"/>
      <c r="K25" s="10">
        <v>2</v>
      </c>
      <c r="L25" s="29"/>
      <c r="M25" s="29"/>
      <c r="N25" s="11"/>
      <c r="O25" s="28" t="str">
        <f t="shared" si="3"/>
        <v/>
      </c>
      <c r="P25" s="43"/>
    </row>
    <row r="26" spans="1:26" customFormat="1" ht="19.5" customHeight="1" x14ac:dyDescent="0.3"/>
    <row r="27" spans="1:26" customFormat="1" ht="19.5" customHeight="1" x14ac:dyDescent="0.3"/>
    <row r="28" spans="1:26" customFormat="1" ht="19.5" customHeight="1" x14ac:dyDescent="0.3"/>
    <row r="29" spans="1:26" customFormat="1" ht="19.5" customHeight="1" x14ac:dyDescent="0.3"/>
    <row r="30" spans="1:26" customFormat="1" ht="19.5" customHeight="1" x14ac:dyDescent="0.3">
      <c r="A30" s="136" t="s">
        <v>114</v>
      </c>
      <c r="B30" s="137"/>
      <c r="C30" s="137"/>
      <c r="D30" s="137"/>
      <c r="E30" s="137"/>
      <c r="F30" s="166"/>
      <c r="K30" s="136" t="s">
        <v>114</v>
      </c>
      <c r="L30" s="137"/>
      <c r="M30" s="137"/>
      <c r="N30" s="137"/>
      <c r="O30" s="137"/>
      <c r="P30" s="166"/>
    </row>
    <row r="31" spans="1:26" customFormat="1" ht="16.5" customHeight="1" x14ac:dyDescent="0.3">
      <c r="A31" s="138"/>
      <c r="B31" s="139"/>
      <c r="C31" s="139"/>
      <c r="D31" s="139"/>
      <c r="E31" s="139"/>
      <c r="F31" s="167"/>
      <c r="K31" s="138"/>
      <c r="L31" s="139"/>
      <c r="M31" s="139"/>
      <c r="N31" s="139"/>
      <c r="O31" s="139"/>
      <c r="P31" s="167"/>
    </row>
    <row r="32" spans="1:26" customFormat="1" ht="16.5" customHeight="1" x14ac:dyDescent="0.3">
      <c r="A32" s="140"/>
      <c r="B32" s="141"/>
      <c r="C32" s="141"/>
      <c r="D32" s="141"/>
      <c r="E32" s="141"/>
      <c r="F32" s="168"/>
      <c r="K32" s="140"/>
      <c r="L32" s="141"/>
      <c r="M32" s="141"/>
      <c r="N32" s="141"/>
      <c r="O32" s="141"/>
      <c r="P32" s="168"/>
    </row>
    <row r="33" spans="1:26" customFormat="1" ht="16.5" customHeight="1" x14ac:dyDescent="0.3">
      <c r="A33" s="165" t="s">
        <v>115</v>
      </c>
      <c r="B33" s="165"/>
      <c r="C33" s="165"/>
      <c r="D33" s="165"/>
      <c r="E33" s="165"/>
      <c r="F33" s="165"/>
      <c r="K33" s="165" t="s">
        <v>115</v>
      </c>
      <c r="L33" s="165"/>
      <c r="M33" s="165"/>
      <c r="N33" s="165"/>
      <c r="O33" s="165"/>
      <c r="P33" s="165"/>
    </row>
    <row r="34" spans="1:26" customFormat="1" x14ac:dyDescent="0.3">
      <c r="A34" s="163" t="s">
        <v>0</v>
      </c>
      <c r="B34" s="163"/>
      <c r="C34" s="163"/>
      <c r="D34" s="163"/>
      <c r="E34" s="163"/>
      <c r="F34" s="163"/>
      <c r="K34" s="163" t="s">
        <v>0</v>
      </c>
      <c r="L34" s="163"/>
      <c r="M34" s="163"/>
      <c r="N34" s="163"/>
      <c r="O34" s="163"/>
      <c r="P34" s="163"/>
    </row>
    <row r="35" spans="1:26" customFormat="1" ht="16.5" customHeight="1" x14ac:dyDescent="0.3">
      <c r="A35" s="183" t="s">
        <v>86</v>
      </c>
      <c r="B35" s="184"/>
      <c r="C35" s="184"/>
      <c r="D35" s="184"/>
      <c r="E35" s="184"/>
      <c r="F35" s="184"/>
      <c r="K35" s="183" t="s">
        <v>86</v>
      </c>
      <c r="L35" s="184"/>
      <c r="M35" s="184"/>
      <c r="N35" s="184"/>
      <c r="O35" s="184"/>
      <c r="P35" s="184"/>
    </row>
    <row r="36" spans="1:26" customFormat="1" ht="16.5" customHeight="1" x14ac:dyDescent="0.3">
      <c r="A36" s="185"/>
      <c r="B36" s="186"/>
      <c r="C36" s="186"/>
      <c r="D36" s="186"/>
      <c r="E36" s="186"/>
      <c r="F36" s="186"/>
      <c r="K36" s="185"/>
      <c r="L36" s="186"/>
      <c r="M36" s="186"/>
      <c r="N36" s="186"/>
      <c r="O36" s="186"/>
      <c r="P36" s="186"/>
    </row>
    <row r="37" spans="1:26" customFormat="1" ht="16.5" customHeight="1" x14ac:dyDescent="0.3">
      <c r="A37" s="113" t="s">
        <v>80</v>
      </c>
      <c r="B37" s="72">
        <f>COUNT(E43:E49)</f>
        <v>0</v>
      </c>
      <c r="C37" s="24"/>
      <c r="D37" s="24"/>
      <c r="E37" s="24"/>
      <c r="F37" s="24"/>
      <c r="K37" s="113" t="s">
        <v>80</v>
      </c>
      <c r="L37" s="72">
        <f>COUNT(O43:O49)</f>
        <v>0</v>
      </c>
      <c r="M37" s="24"/>
      <c r="N37" s="24"/>
      <c r="O37" s="24"/>
      <c r="P37" s="24"/>
    </row>
    <row r="38" spans="1:26" customFormat="1" ht="16.5" customHeight="1" x14ac:dyDescent="0.3">
      <c r="A38" s="62" t="s">
        <v>39</v>
      </c>
      <c r="B38" s="73" t="e">
        <f>IF(E50&lt;=9.99,"CHILDREN",IF(AND(E50&gt;=10,E50&lt;12.99),"CADET",IF(AND(E50&gt;=13,E50&lt;15.99),"JUNIOR",IF(E50&gt;=16,"SENIOR",""))))</f>
        <v>#DIV/0!</v>
      </c>
      <c r="C38" s="24"/>
      <c r="D38" s="24"/>
      <c r="E38" s="24"/>
      <c r="F38" s="24"/>
      <c r="K38" s="62" t="s">
        <v>39</v>
      </c>
      <c r="L38" s="73" t="e">
        <f>IF(O50&lt;=9.99,"CHILDREN",IF(AND(O50&gt;=10,O50&lt;12.99),"CADET",IF(AND(O50&gt;=13,O50&lt;15.99),"JUNIOR",IF(O50&gt;=16,"SENIOR",""))))</f>
        <v>#DIV/0!</v>
      </c>
      <c r="M38" s="24"/>
      <c r="N38" s="24"/>
      <c r="O38" s="24"/>
      <c r="P38" s="24"/>
    </row>
    <row r="39" spans="1:26" ht="16.5" customHeight="1" x14ac:dyDescent="0.3">
      <c r="A39" s="38" t="s">
        <v>35</v>
      </c>
      <c r="B39" s="49"/>
      <c r="C39" s="36"/>
      <c r="D39" s="24"/>
      <c r="E39" s="24"/>
      <c r="F39" s="24"/>
      <c r="K39" s="38" t="s">
        <v>35</v>
      </c>
      <c r="L39" s="49"/>
      <c r="M39" s="36"/>
      <c r="N39" s="24"/>
      <c r="O39" s="24"/>
      <c r="P39" s="24"/>
      <c r="Q39"/>
      <c r="R39"/>
      <c r="S39"/>
      <c r="T39"/>
      <c r="U39"/>
      <c r="V39"/>
      <c r="W39"/>
      <c r="X39"/>
      <c r="Y39"/>
      <c r="Z39"/>
    </row>
    <row r="40" spans="1:26" ht="16.5" customHeight="1" x14ac:dyDescent="0.3">
      <c r="A40" s="38" t="s">
        <v>36</v>
      </c>
      <c r="B40" s="50">
        <v>0</v>
      </c>
      <c r="C40" s="24"/>
      <c r="D40" s="24"/>
      <c r="E40" s="24"/>
      <c r="F40" s="24"/>
      <c r="K40" s="38" t="s">
        <v>36</v>
      </c>
      <c r="L40" s="50">
        <v>0</v>
      </c>
      <c r="M40" s="24"/>
      <c r="N40" s="24"/>
      <c r="O40" s="24"/>
      <c r="P40" s="24"/>
      <c r="Q40"/>
      <c r="R40"/>
      <c r="S40"/>
      <c r="T40"/>
      <c r="U40"/>
      <c r="V40"/>
      <c r="W40"/>
      <c r="X40"/>
      <c r="Y40"/>
      <c r="Z40"/>
    </row>
    <row r="41" spans="1:26" ht="16.5" customHeight="1" thickBot="1" x14ac:dyDescent="0.35">
      <c r="A41" s="26"/>
      <c r="B41" s="26"/>
      <c r="C41" s="27"/>
      <c r="D41" s="2"/>
      <c r="E41" s="2"/>
      <c r="F41" s="2"/>
      <c r="K41" s="26"/>
      <c r="L41" s="26"/>
      <c r="M41" s="27"/>
      <c r="N41" s="2"/>
      <c r="O41" s="2"/>
      <c r="P41" s="2"/>
      <c r="Q41"/>
      <c r="R41"/>
      <c r="S41"/>
      <c r="T41"/>
      <c r="U41"/>
      <c r="V41"/>
      <c r="W41"/>
      <c r="X41"/>
      <c r="Y41"/>
      <c r="Z41"/>
    </row>
    <row r="42" spans="1:26" customFormat="1" ht="24" customHeight="1" thickBot="1" x14ac:dyDescent="0.35">
      <c r="A42" s="4" t="s">
        <v>2</v>
      </c>
      <c r="B42" s="179" t="s">
        <v>3</v>
      </c>
      <c r="C42" s="180" t="s">
        <v>4</v>
      </c>
      <c r="D42" s="181" t="s">
        <v>5</v>
      </c>
      <c r="E42" s="5" t="s">
        <v>28</v>
      </c>
      <c r="F42" s="6" t="s">
        <v>1</v>
      </c>
      <c r="K42" s="4" t="s">
        <v>2</v>
      </c>
      <c r="L42" s="179" t="s">
        <v>3</v>
      </c>
      <c r="M42" s="180" t="s">
        <v>4</v>
      </c>
      <c r="N42" s="181" t="s">
        <v>5</v>
      </c>
      <c r="O42" s="5" t="s">
        <v>28</v>
      </c>
      <c r="P42" s="6" t="s">
        <v>1</v>
      </c>
    </row>
    <row r="43" spans="1:26" ht="18.75" customHeight="1" x14ac:dyDescent="0.3">
      <c r="A43" s="7">
        <v>1</v>
      </c>
      <c r="B43" s="8"/>
      <c r="C43" s="8"/>
      <c r="D43" s="9"/>
      <c r="E43" s="61" t="str">
        <f t="shared" ref="E43:E49" si="4">IF(ISBLANK(D43), "", DATEDIF(D43,"1.9.2022","Y"))</f>
        <v/>
      </c>
      <c r="F43" s="39"/>
      <c r="K43" s="7">
        <v>1</v>
      </c>
      <c r="L43" s="8"/>
      <c r="M43" s="8"/>
      <c r="N43" s="9"/>
      <c r="O43" s="61" t="str">
        <f t="shared" ref="O43:O49" si="5">IF(ISBLANK(N43), "", DATEDIF(N43,"1.9.2022","Y"))</f>
        <v/>
      </c>
      <c r="P43" s="39"/>
      <c r="Q43"/>
      <c r="R43"/>
      <c r="S43"/>
      <c r="T43"/>
      <c r="U43"/>
      <c r="V43"/>
      <c r="W43"/>
      <c r="X43"/>
      <c r="Y43"/>
      <c r="Z43"/>
    </row>
    <row r="44" spans="1:26" ht="18.75" customHeight="1" x14ac:dyDescent="0.3">
      <c r="A44" s="10">
        <v>2</v>
      </c>
      <c r="B44" s="8"/>
      <c r="C44" s="8"/>
      <c r="D44" s="9"/>
      <c r="E44" s="61" t="str">
        <f t="shared" si="4"/>
        <v/>
      </c>
      <c r="F44" s="40"/>
      <c r="K44" s="10">
        <v>2</v>
      </c>
      <c r="L44" s="29"/>
      <c r="M44" s="29"/>
      <c r="N44" s="9"/>
      <c r="O44" s="61" t="str">
        <f t="shared" si="5"/>
        <v/>
      </c>
      <c r="P44" s="40"/>
      <c r="Q44"/>
      <c r="R44"/>
      <c r="S44"/>
      <c r="T44"/>
      <c r="U44"/>
      <c r="V44"/>
      <c r="W44"/>
      <c r="X44"/>
      <c r="Y44"/>
      <c r="Z44"/>
    </row>
    <row r="45" spans="1:26" ht="18.75" customHeight="1" x14ac:dyDescent="0.3">
      <c r="A45" s="10">
        <v>3</v>
      </c>
      <c r="B45" s="8"/>
      <c r="C45" s="8"/>
      <c r="D45" s="9"/>
      <c r="E45" s="61" t="str">
        <f t="shared" si="4"/>
        <v/>
      </c>
      <c r="F45" s="41"/>
      <c r="K45" s="10">
        <v>3</v>
      </c>
      <c r="L45" s="29"/>
      <c r="M45" s="29"/>
      <c r="N45" s="9"/>
      <c r="O45" s="61" t="str">
        <f t="shared" si="5"/>
        <v/>
      </c>
      <c r="P45" s="41"/>
      <c r="Q45"/>
      <c r="R45"/>
      <c r="S45"/>
      <c r="T45"/>
      <c r="U45"/>
      <c r="V45"/>
      <c r="W45"/>
      <c r="X45"/>
      <c r="Y45"/>
      <c r="Z45"/>
    </row>
    <row r="46" spans="1:26" ht="18.75" customHeight="1" x14ac:dyDescent="0.3">
      <c r="A46" s="10">
        <v>4</v>
      </c>
      <c r="B46" s="8"/>
      <c r="C46" s="8"/>
      <c r="D46" s="9"/>
      <c r="E46" s="61" t="str">
        <f t="shared" si="4"/>
        <v/>
      </c>
      <c r="F46" s="42"/>
      <c r="K46" s="10">
        <v>4</v>
      </c>
      <c r="L46" s="29"/>
      <c r="M46" s="29"/>
      <c r="N46" s="9"/>
      <c r="O46" s="61" t="str">
        <f t="shared" si="5"/>
        <v/>
      </c>
      <c r="P46" s="42"/>
      <c r="Q46"/>
      <c r="R46"/>
      <c r="S46"/>
      <c r="T46"/>
      <c r="U46"/>
      <c r="V46"/>
      <c r="W46"/>
      <c r="X46"/>
      <c r="Y46"/>
      <c r="Z46"/>
    </row>
    <row r="47" spans="1:26" ht="18.75" customHeight="1" x14ac:dyDescent="0.3">
      <c r="A47" s="10">
        <v>5</v>
      </c>
      <c r="B47" s="8"/>
      <c r="C47" s="8"/>
      <c r="D47" s="9"/>
      <c r="E47" s="61" t="str">
        <f t="shared" si="4"/>
        <v/>
      </c>
      <c r="F47" s="41"/>
      <c r="K47" s="10">
        <v>5</v>
      </c>
      <c r="L47" s="29"/>
      <c r="M47" s="29"/>
      <c r="N47" s="9"/>
      <c r="O47" s="61" t="str">
        <f t="shared" si="5"/>
        <v/>
      </c>
      <c r="P47" s="41"/>
      <c r="Q47"/>
      <c r="R47"/>
      <c r="S47"/>
      <c r="T47"/>
      <c r="U47"/>
      <c r="V47"/>
      <c r="W47"/>
      <c r="X47"/>
      <c r="Y47"/>
      <c r="Z47"/>
    </row>
    <row r="48" spans="1:26" ht="18.75" customHeight="1" x14ac:dyDescent="0.3">
      <c r="A48" s="10">
        <v>6</v>
      </c>
      <c r="B48" s="8"/>
      <c r="C48" s="8"/>
      <c r="D48" s="9"/>
      <c r="E48" s="61" t="str">
        <f t="shared" si="4"/>
        <v/>
      </c>
      <c r="F48" s="41"/>
      <c r="K48" s="10">
        <v>6</v>
      </c>
      <c r="L48" s="29"/>
      <c r="M48" s="29"/>
      <c r="N48" s="9"/>
      <c r="O48" s="61" t="str">
        <f t="shared" si="5"/>
        <v/>
      </c>
      <c r="P48" s="41"/>
      <c r="Q48"/>
      <c r="R48"/>
      <c r="S48"/>
      <c r="T48"/>
      <c r="U48"/>
      <c r="V48"/>
      <c r="W48"/>
      <c r="X48"/>
      <c r="Y48"/>
      <c r="Z48"/>
    </row>
    <row r="49" spans="1:26" ht="18.75" customHeight="1" thickBot="1" x14ac:dyDescent="0.35">
      <c r="A49" s="10">
        <v>7</v>
      </c>
      <c r="B49" s="8"/>
      <c r="C49" s="8"/>
      <c r="D49" s="9"/>
      <c r="E49" s="61" t="str">
        <f t="shared" si="4"/>
        <v/>
      </c>
      <c r="F49" s="41"/>
      <c r="K49" s="10">
        <v>7</v>
      </c>
      <c r="L49" s="29"/>
      <c r="M49" s="29"/>
      <c r="N49" s="9"/>
      <c r="O49" s="61" t="str">
        <f t="shared" si="5"/>
        <v/>
      </c>
      <c r="P49" s="41"/>
      <c r="Q49"/>
      <c r="R49"/>
      <c r="S49"/>
      <c r="T49"/>
      <c r="U49"/>
      <c r="V49"/>
      <c r="W49"/>
      <c r="X49"/>
      <c r="Y49"/>
      <c r="Z49"/>
    </row>
    <row r="50" spans="1:26" ht="16.5" customHeight="1" thickBot="1" x14ac:dyDescent="0.35">
      <c r="A50" s="2"/>
      <c r="B50" s="2"/>
      <c r="C50" s="2"/>
      <c r="D50" s="30" t="s">
        <v>37</v>
      </c>
      <c r="E50" s="74" t="e">
        <f>AVERAGE(E43:E49)</f>
        <v>#DIV/0!</v>
      </c>
      <c r="F50" s="2"/>
      <c r="K50" s="2"/>
      <c r="L50" s="2"/>
      <c r="M50" s="2"/>
      <c r="N50" s="30" t="s">
        <v>37</v>
      </c>
      <c r="O50" s="74" t="e">
        <f>AVERAGE(O43:O49)</f>
        <v>#DIV/0!</v>
      </c>
      <c r="P50" s="2"/>
      <c r="Q50"/>
      <c r="R50"/>
      <c r="S50"/>
      <c r="T50"/>
      <c r="U50"/>
      <c r="V50"/>
      <c r="W50"/>
      <c r="X50"/>
      <c r="Y50"/>
      <c r="Z50"/>
    </row>
    <row r="51" spans="1:26" ht="16.5" customHeight="1" thickBot="1" x14ac:dyDescent="0.35">
      <c r="A51" s="2"/>
      <c r="B51" s="2"/>
      <c r="C51" s="2"/>
      <c r="D51" s="35" t="s">
        <v>14</v>
      </c>
      <c r="E51" s="189">
        <f>COUNT(E43:E49)*VALUES!$B$31</f>
        <v>0</v>
      </c>
      <c r="F51" s="2"/>
      <c r="K51" s="2"/>
      <c r="L51" s="2"/>
      <c r="M51" s="2"/>
      <c r="N51" s="35" t="s">
        <v>14</v>
      </c>
      <c r="O51" s="189">
        <f>COUNT(O43:O49)*VALUES!$B$31</f>
        <v>0</v>
      </c>
      <c r="P51" s="2"/>
      <c r="Q51"/>
      <c r="R51"/>
      <c r="S51"/>
      <c r="T51"/>
      <c r="U51"/>
      <c r="V51"/>
      <c r="W51"/>
      <c r="X51"/>
      <c r="Y51"/>
      <c r="Z51"/>
    </row>
    <row r="52" spans="1:26" ht="16.5" customHeight="1" x14ac:dyDescent="0.3">
      <c r="A52" s="164" t="s">
        <v>38</v>
      </c>
      <c r="B52" s="164"/>
      <c r="C52" s="2"/>
      <c r="D52" s="2"/>
      <c r="E52" s="2"/>
      <c r="F52" s="2"/>
      <c r="K52" s="169" t="s">
        <v>38</v>
      </c>
      <c r="L52" s="169"/>
      <c r="M52" s="2"/>
      <c r="N52" s="2"/>
      <c r="O52" s="2"/>
      <c r="P52" s="2"/>
      <c r="Q52"/>
      <c r="R52"/>
      <c r="S52"/>
      <c r="T52"/>
      <c r="U52"/>
      <c r="V52"/>
      <c r="W52"/>
      <c r="X52"/>
      <c r="Y52"/>
      <c r="Z52"/>
    </row>
    <row r="53" spans="1:26" ht="18.75" customHeight="1" x14ac:dyDescent="0.3">
      <c r="A53" s="10">
        <v>1</v>
      </c>
      <c r="B53" s="29"/>
      <c r="C53" s="29"/>
      <c r="D53" s="11"/>
      <c r="E53" s="31" t="str">
        <f t="shared" ref="E53:E54" si="6">IF(ISBLANK(D53), "", DATEDIF(D53,"1.9.2022","Y"))</f>
        <v/>
      </c>
      <c r="F53" s="41"/>
      <c r="K53" s="10">
        <v>1</v>
      </c>
      <c r="L53" s="29"/>
      <c r="M53" s="29"/>
      <c r="N53" s="11"/>
      <c r="O53" s="31" t="str">
        <f t="shared" ref="O53:O54" si="7">IF(ISBLANK(N53), "", DATEDIF(N53,"1.9.2022","Y"))</f>
        <v/>
      </c>
      <c r="P53" s="41"/>
      <c r="Q53"/>
      <c r="R53"/>
      <c r="S53"/>
      <c r="T53"/>
      <c r="U53"/>
      <c r="V53"/>
      <c r="W53"/>
      <c r="X53"/>
      <c r="Y53"/>
      <c r="Z53"/>
    </row>
    <row r="54" spans="1:26" ht="18.75" customHeight="1" x14ac:dyDescent="0.3">
      <c r="A54" s="10">
        <v>2</v>
      </c>
      <c r="B54" s="29"/>
      <c r="C54" s="29"/>
      <c r="D54" s="11"/>
      <c r="E54" s="28" t="str">
        <f t="shared" si="6"/>
        <v/>
      </c>
      <c r="F54" s="43"/>
      <c r="K54" s="10">
        <v>2</v>
      </c>
      <c r="L54" s="29"/>
      <c r="M54" s="29"/>
      <c r="N54" s="11"/>
      <c r="O54" s="28" t="str">
        <f t="shared" si="7"/>
        <v/>
      </c>
      <c r="P54" s="43"/>
      <c r="Q54"/>
      <c r="R54"/>
      <c r="S54"/>
      <c r="T54"/>
      <c r="U54"/>
      <c r="V54"/>
      <c r="W54"/>
      <c r="X54"/>
      <c r="Y54"/>
      <c r="Z54"/>
    </row>
    <row r="55" spans="1:26" x14ac:dyDescent="0.3">
      <c r="K55"/>
      <c r="L55"/>
      <c r="M55"/>
      <c r="N55"/>
      <c r="O55"/>
      <c r="P55"/>
      <c r="Q55"/>
      <c r="R55"/>
      <c r="S55"/>
      <c r="T55"/>
      <c r="U55"/>
      <c r="V55"/>
      <c r="W55"/>
      <c r="X55"/>
      <c r="Y55"/>
      <c r="Z55"/>
    </row>
    <row r="56" spans="1:26" x14ac:dyDescent="0.3">
      <c r="K56"/>
      <c r="L56"/>
      <c r="M56"/>
      <c r="N56"/>
      <c r="O56"/>
      <c r="P56"/>
      <c r="Q56"/>
      <c r="R56"/>
      <c r="S56"/>
      <c r="T56"/>
      <c r="U56"/>
      <c r="V56"/>
      <c r="W56"/>
      <c r="X56"/>
      <c r="Y56"/>
      <c r="Z56"/>
    </row>
  </sheetData>
  <sheetProtection algorithmName="SHA-512" hashValue="C+ee/DSJaGYyZ7c+3uERT+jPQopukMkvjx8CCZEwKiKDDVAAsVnL3Qt+KE5y4YpB3ljCZW8HbqgJ5X6lsATQJA==" saltValue="JIG/HR2e6HOtKrIrRiVNyA==" spinCount="100000" sheet="1" objects="1" scenarios="1"/>
  <mergeCells count="20">
    <mergeCell ref="A1:F3"/>
    <mergeCell ref="K1:P3"/>
    <mergeCell ref="A4:F4"/>
    <mergeCell ref="K4:P4"/>
    <mergeCell ref="A5:F5"/>
    <mergeCell ref="K5:P5"/>
    <mergeCell ref="A6:F7"/>
    <mergeCell ref="K6:P7"/>
    <mergeCell ref="A35:F36"/>
    <mergeCell ref="A52:B52"/>
    <mergeCell ref="A23:B23"/>
    <mergeCell ref="K23:L23"/>
    <mergeCell ref="A30:F32"/>
    <mergeCell ref="A33:F33"/>
    <mergeCell ref="A34:F34"/>
    <mergeCell ref="K30:P32"/>
    <mergeCell ref="K33:P33"/>
    <mergeCell ref="K34:P34"/>
    <mergeCell ref="K35:P36"/>
    <mergeCell ref="K52:L52"/>
  </mergeCells>
  <pageMargins left="0.7" right="0.7" top="0.75" bottom="0.75" header="0.3" footer="0.3"/>
  <pageSetup paperSize="9"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a p O L V B I R D N 6 l A A A A 9 g A A A B I A H A B D b 2 5 m a W c v U G F j a 2 F n Z S 5 4 b W w g o h g A K K A U A A A A A A A A A A A A A A A A A A A A A A A A A A A A h Y 8 x D o I w G I W v Q r r T l u J g y E 8 Z X B w k M Z o Y 1 6 Z W a I R i 2 m K 5 m 4 N H 8 g p i F H V z f N / 7 h v f u 1 x s U Q 9 t E F 2 W d 7 k y O E k x R p I z s D t p U O e r 9 M Z 6 j g s N a y J O o V D T K x m W D O + S o 9 v 6 c E R J C w C H F n a 0 I o z Q h + 3 K 1 l b V q B f r I + r 8 c a + O 8 M F I h D r v X G M 5 w Q l M 8 Y w x T I B O E U p u v w M a 9 z / Y H w q J v f G 8 V r 2 2 8 3 A C Z I p D 3 B / 4 A U E s D B B Q A A g A I A G q T i 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k 4 t U K I p H u A 4 A A A A R A A A A E w A c A E Z v c m 1 1 b G F z L 1 N l Y 3 R p b 2 4 x L m 0 g o h g A K K A U A A A A A A A A A A A A A A A A A A A A A A A A A A A A K 0 5 N L s n M z 1 M I h t C G 1 g B Q S w E C L Q A U A A I A C A B q k 4 t U E h E M 3 q U A A A D 2 A A A A E g A A A A A A A A A A A A A A A A A A A A A A Q 2 9 u Z m l n L 1 B h Y 2 t h Z 2 U u e G 1 s U E s B A i 0 A F A A C A A g A a p O L V A / K 6 a u k A A A A 6 Q A A A B M A A A A A A A A A A A A A A A A A 8 Q A A A F t D b 2 5 0 Z W 5 0 X 1 R 5 c G V z X S 5 4 b W x Q S w E C L Q A U A A I A C A B q k 4 t 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I V t a Z X 0 s E u O J 6 h N w r m Q O A A A A A A C A A A A A A A D Z g A A w A A A A B A A A A D D c 9 u i M N b n v 3 I b l b v X / f 4 T A A A A A A S A A A C g A A A A E A A A A P g G 6 O U p n J x 1 v + z u c B g e H 1 5 Q A A A A c w L 6 H 2 U v w 3 y 6 I n N 6 o k k A a N a / k 1 N X / q u O X / m r 7 + Y J b 9 7 u C D 4 P 4 I S t v v T Z s Z u J z S + w H q 7 S V G 0 D Q U E M g q Q a M Z k q E z O X f U h S W A s M F B A y t q c 4 S C I U A A A A 5 u l V 9 t 8 1 b R 9 O 9 1 S w m / o N T a g S f A Q = < / D a t a M a s h u p > 
</file>

<file path=customXml/itemProps1.xml><?xml version="1.0" encoding="utf-8"?>
<ds:datastoreItem xmlns:ds="http://schemas.openxmlformats.org/officeDocument/2006/customXml" ds:itemID="{23DAF244-7F93-43B3-BC68-F25FDBFE738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INSTRUCTIONS - CLUB INFO</vt:lpstr>
      <vt:lpstr>SOLO PROGRAM</vt:lpstr>
      <vt:lpstr>DUO PROGRAM</vt:lpstr>
      <vt:lpstr>TRIO PROGRAM</vt:lpstr>
      <vt:lpstr>TRADITIONAL MAJORETTE TEAM</vt:lpstr>
      <vt:lpstr>TRADITIONAL MAJORETTE GROUP</vt:lpstr>
      <vt:lpstr>MODERN MAJORETTE TEAM</vt:lpstr>
      <vt:lpstr>MODERN MAJORETTE GROUP</vt:lpstr>
      <vt:lpstr>POMPON TEAM</vt:lpstr>
      <vt:lpstr>POMPON GROUP</vt:lpstr>
      <vt:lpstr>TEAM MIX</vt:lpstr>
      <vt:lpstr>GROUP MIX</vt:lpstr>
      <vt:lpstr>SHOW DANCE</vt:lpstr>
      <vt:lpstr>BATONFLAG</vt:lpstr>
      <vt:lpstr>FLAGS</vt:lpstr>
      <vt:lpstr>VALUES</vt:lpstr>
      <vt:lpstr>FIX</vt:lpstr>
      <vt:lpstr>CATEGORY</vt:lpstr>
      <vt:lpstr>Floor_1_Baton</vt:lpstr>
      <vt:lpstr>Floor_2_Batons</vt:lpstr>
      <vt:lpstr>Solo_Dance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2023 SF - Majorette program</dc:title>
  <dc:subject>SAMOBORfest</dc:subject>
  <dc:creator>MKS STUDIO</dc:creator>
  <cp:lastModifiedBy>Tamara Beljak</cp:lastModifiedBy>
  <cp:lastPrinted>2023-04-09T11:06:15Z</cp:lastPrinted>
  <dcterms:created xsi:type="dcterms:W3CDTF">2015-11-26T12:55:20Z</dcterms:created>
  <dcterms:modified xsi:type="dcterms:W3CDTF">2023-04-09T19:06:36Z</dcterms:modified>
</cp:coreProperties>
</file>